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356" windowWidth="10980" windowHeight="1362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'List1'!$A$1:$F$194</definedName>
    <definedName name="_xlnm.Print_Titles" localSheetId="0">'List1'!$1:$1</definedName>
  </definedNames>
  <calcPr fullCalcOnLoad="1"/>
</workbook>
</file>

<file path=xl/sharedStrings.xml><?xml version="1.0" encoding="utf-8"?>
<sst xmlns="http://schemas.openxmlformats.org/spreadsheetml/2006/main" count="188" uniqueCount="122">
  <si>
    <t>1   kpl  ostali drobni montažni, vezni in vijačni material (vrstne 
             sponke, instalacijski kanali, vodniki, Pg uvodnice, 
             napisne tablice)</t>
  </si>
  <si>
    <t xml:space="preserve">Dobava in polaganje kabla P/F 1x6mm2, uvlečen v izolirno cev 16mm, komplet s kabelskimi čevlji
</t>
  </si>
  <si>
    <t>m</t>
  </si>
  <si>
    <t>1.</t>
  </si>
  <si>
    <t>kos</t>
  </si>
  <si>
    <t xml:space="preserve">Označevanje vseh kablov s napisnimi ploščicami OP1
in dvema vezicama
</t>
  </si>
  <si>
    <t xml:space="preserve">Dobava in montaža prenapetostnega  zaščitnega modula tretje stopnje za vgradno v zidne kanale MPE-ZE50
</t>
  </si>
  <si>
    <t xml:space="preserve">Dobava in polaganje PN cevi 16mm na pripone s plastič. vložki
</t>
  </si>
  <si>
    <t xml:space="preserve">Dobava in polaganje PN cevi 29mm na pripone s plastič. vložki
</t>
  </si>
  <si>
    <t xml:space="preserve">Drobni in vezni material
</t>
  </si>
  <si>
    <t>%</t>
  </si>
  <si>
    <t xml:space="preserve">Nepredvidena dela
</t>
  </si>
  <si>
    <t xml:space="preserve">Prevozni stroški
</t>
  </si>
  <si>
    <t>kpl</t>
  </si>
  <si>
    <t>Pregled, meritve in funkcionalni preizkus varnostne razsvetljave ter izdaja potrdila o brezhibnem delovanju sistema s strani pooblaščene organizacije (IVD).</t>
  </si>
  <si>
    <t xml:space="preserve">Označevanje tokokrogov vseh električnih porabnikov in kablov
s kabelskim načrtom
</t>
  </si>
  <si>
    <t xml:space="preserve">Dobava in montaža razvodnice za izenačitev potenciala (RIP), komplet z ozemljitveno letvico, dimenzije 145x190x75mm
</t>
  </si>
  <si>
    <t xml:space="preserve">Pregledi, meritve ter izdaja certifikata
</t>
  </si>
  <si>
    <t>1   kos ozemljitvena Cu letev</t>
  </si>
  <si>
    <t xml:space="preserve">Dobava, montaža in polaganje kabla delno na kabelski polici delno v ceveh in parapetnem kanalu:
</t>
  </si>
  <si>
    <t xml:space="preserve">NYM-J 5x2,5mm2
</t>
  </si>
  <si>
    <t xml:space="preserve">NYM-J 3x2,5mm2
</t>
  </si>
  <si>
    <t xml:space="preserve">NYM-J 3x1,5mm2
</t>
  </si>
  <si>
    <t xml:space="preserve">NYM 2x1,5mm2
</t>
  </si>
  <si>
    <t xml:space="preserve">FTP cat.6a
</t>
  </si>
  <si>
    <t xml:space="preserve">Pregledi in izvedba meritev univerzalnega ožičenja cat. 6a, ter izdelava merilnih protokolov
</t>
  </si>
  <si>
    <t>1   kos kontaktor BZ326437 Schrack</t>
  </si>
  <si>
    <t xml:space="preserve">Dobava, montaža in priklop oklopljene dvojne komunikacijske vtičnice s protiprašnim pokrovčkom, za vgradnjo v zidni kanal, FTP cat. 6, 2xRJ45, bela, komplet z dozo in okvirjem vtičnice,
</t>
  </si>
  <si>
    <t>2  kos FID40/0,03A</t>
  </si>
  <si>
    <t>1    kos prenapetostni odvodnik PROTEC C, 4p.</t>
  </si>
  <si>
    <t xml:space="preserve">Dobava in montaža vtičnice s pokrovom, n/o, 400V, 16A, 5p., bela, mreža, naprimer: LEGRAND, komplet z razvodnico
</t>
  </si>
  <si>
    <t>1    kos  gl. stikalo 63A</t>
  </si>
  <si>
    <t>GL CL IP44-stekleni pokrov</t>
  </si>
  <si>
    <t>2</t>
  </si>
  <si>
    <t>2.2</t>
  </si>
  <si>
    <t>GL CL IP44-optika za povišanje stopnje zaščite IP44</t>
  </si>
  <si>
    <t>3</t>
  </si>
  <si>
    <t>MTS SWITCH MADE FLEX ROLL LED 5W/m 12V-samolepilni LED trak tople barve svetlobe 3000K, svetilnosti 360lm/m, dolžine 1m</t>
  </si>
  <si>
    <t>3.2</t>
  </si>
  <si>
    <t>SM ALI04018 100VA-pretvornik</t>
  </si>
  <si>
    <t>4</t>
  </si>
  <si>
    <t>MTS SWITCH MADE FLEX ROLL LED 15W/m 12V-samolepilni LED trak tople barve svetlobe 3000K, svetilnosti 1080 lm/m, dolžine 8,5m in 4,5m</t>
  </si>
  <si>
    <t>4.2</t>
  </si>
  <si>
    <t>SM ALI04019 200VA-pretvornik</t>
  </si>
  <si>
    <t>5</t>
  </si>
  <si>
    <t>Beghelli 16222 Aestetica LED 11W SE 1H IP40-nadgradna svetilka zasilne razsvetljave z LED virom svetlobe, v pripravnem spoju avtonomije 1h, z dvojno simetrično optiko, 202x102x34 mm, komplet z garancijo 4 leta vključno z baterijo</t>
  </si>
  <si>
    <t>5.2</t>
  </si>
  <si>
    <t>4268-spuščena piktogramska tablica, smer NARAVNOST</t>
  </si>
  <si>
    <t>4266-pribor za vgradnjo v spuščeni strop</t>
  </si>
  <si>
    <t>6</t>
  </si>
  <si>
    <t>7</t>
  </si>
  <si>
    <t>8</t>
  </si>
  <si>
    <t>stenska svetilka z dvojno izolacijo ali IP44 s fluo1x18W</t>
  </si>
  <si>
    <t>9</t>
  </si>
  <si>
    <t>MTS SWITCH MADE FLEX ROLL LED 15W/m 12V-samolepilni LED trak tople barve svetlobe 3000K, svetilnosti 1080 lm/m, dolžine 7m in 3,2m</t>
  </si>
  <si>
    <t>6.2</t>
  </si>
  <si>
    <t>6.3</t>
  </si>
  <si>
    <t>Fluorescenčna svetilka 2x58W</t>
  </si>
  <si>
    <t>10</t>
  </si>
  <si>
    <t>plafonjera 2x26W (varčni žarnici)</t>
  </si>
  <si>
    <t>2  kos FID63/0,03A</t>
  </si>
  <si>
    <t>1    kos instalacijski odklopnik, 25A, 3p.</t>
  </si>
  <si>
    <t>1   kos instalacijski odklopnik 20A , 3p</t>
  </si>
  <si>
    <t>1    kos  gl. stikalo 40A</t>
  </si>
  <si>
    <t>25  kos instalacijski odklopnik, 10-20A, 1p.</t>
  </si>
  <si>
    <t>31  kos instalacijski odklopnik, 10-16A, 1p.</t>
  </si>
  <si>
    <t>1    kos instalacijski odklopnik, 20A, 3p.</t>
  </si>
  <si>
    <t>4  kos impulzni rele za krmiljenje razsvetljave 16A</t>
  </si>
  <si>
    <t>2 kos impulzni rele za krmiljenje razsvetljave 16A</t>
  </si>
  <si>
    <t>BEGA 7681K3A LED 19,6W IP65+760 - nadgradni stenski poljubno usmerljivi reflektor z LED virom svetlobe in vgrajenim rastrom proti bleščanju, z definirano širokosnopno otiko, prašno barvan tlačno liti aluminij in varnostno steklo, z garancijo zagotavljana rezerve LED enote min. 20 let, komplet</t>
  </si>
  <si>
    <t xml:space="preserve">NYY-J-5x6mm2
</t>
  </si>
  <si>
    <t xml:space="preserve">Dobava in montaža kovinskega zidnega kanala, belo pobarvanega, dimenzij 130x90mm  v dolžini 1,5mv sestavi: zidni kanal, pokrov kanala, dvakrat pregrada kanala, vzmet za pregrado, spojni, zaključni in pritrdilni element, kot je naprimer: ELBA
</t>
  </si>
  <si>
    <t>Navadno stikalo</t>
  </si>
  <si>
    <t>Menjalno stikalo</t>
  </si>
  <si>
    <t>Serijsko stikalo</t>
  </si>
  <si>
    <t>Dobava in montaža stenskega senzorja gibanja in svetlobe, s kotom pokrivanja 90°, komplet</t>
  </si>
  <si>
    <t>Dobava in montaža vtičnice, p/o, 230V, 16A, 3p., bela, mreža, naprimer: LEGRAND, komplet z razvodnico</t>
  </si>
  <si>
    <t>Dobava in montaža vtičnice, p/o, 230V, 16A, 3p., s pokrovom, bele barve, mreža, naprimer: LEGRAND, komplet z razvodnico</t>
  </si>
  <si>
    <t>Dobava in montaža vtičnice s pokrovom, n/o, 400V, 16A, 5p., rdeča, mreža, naprimer: LEGRAND, komplet z razvodnico</t>
  </si>
  <si>
    <t>Dobava, montaža in priklop oklopljene dvojne komunikacijske vtičnice s protiprašnim pokrovčkom, za vgradnjo v parapetni kanal, FTP cat. 6, 2xRJ45, bela, komplet z dozo in okvirjem vtičnice</t>
  </si>
  <si>
    <t>Dobava, montaža in priklop oklopljene dvojne komunikacijske vtičnice s protiprašnim pokrovčkom, p/o izvedbe FTP cat. 6, 2xRJ45, bela, komplet z dozo in okvirjem vtičnice</t>
  </si>
  <si>
    <t>1</t>
  </si>
  <si>
    <t>tipkala</t>
  </si>
  <si>
    <t>Dobava in montaža p/o prižgalnega tabloja s 6x tipkala+2x navadna stikala</t>
  </si>
  <si>
    <t>Dobava in montaža vtičnice 230V, 16A, trojna, bela, mreža, za vgradnjo v parapetni kanal, komplet z dvojno dozo in okvirjem</t>
  </si>
  <si>
    <t xml:space="preserve">Dobava, montaža in priklop oklopljene enojne komunikacijske vtičnice s protiprašnim pokrovčkom, p/o izvedbe FTP cat. 6, 1xRJ45, bela, komplet z dozo </t>
  </si>
  <si>
    <t>Dobava, montaža in priklop talnega kompleta vtičnic 3x230V3p + oklopljene enojne komunikacijske vtičnice s protiprašnim pokrovčkom, FTP cat. 6, 1xRJ45, bela, komplet z dozo in okvirjem vtičnice</t>
  </si>
  <si>
    <t xml:space="preserve">Komunikacijska omara 19" 42HU komplet s opremo </t>
  </si>
  <si>
    <t xml:space="preserve">Izvedba priključka na naprave, kot so: električni porabniki, prezračevalna naprava, ventilator, čajno kuhinjo, roloji, projekcijsko paltno...
avtomatska vrata, itd., komplet z montažnim priborom
</t>
  </si>
  <si>
    <t xml:space="preserve">Izdelava prebojev, dolbenje utorov, vsa ostala gradbena dela, niso zajeta v tem popisu, ker jih da v popis arhitekt
</t>
  </si>
  <si>
    <t>1.1</t>
  </si>
  <si>
    <t>Dobava in montaža stikala, p/o, bela, (navadno, serijsko, menjalno ali tipkalo), kot je naprimer: LEGRAND, komplet z razvodnico</t>
  </si>
  <si>
    <t>11</t>
  </si>
  <si>
    <t>12</t>
  </si>
  <si>
    <t>OBJEKT:                                                        ŠTUDENTSKI KLUB "GROŠ" GROSUPLJE</t>
  </si>
  <si>
    <t>Vrednost</t>
  </si>
  <si>
    <t>POPIS S PREDIZMERO VSEH POTREBNIH DEL:</t>
  </si>
  <si>
    <t>REKAPITULACIJA</t>
  </si>
  <si>
    <t>ELEKTRO NAPELJAVE IN ELEKTRIČNA OPREMA</t>
  </si>
  <si>
    <t>DDV 22,0 %</t>
  </si>
  <si>
    <t>SKUPAJ "1"</t>
  </si>
  <si>
    <t>SKUPAJ "2"</t>
  </si>
  <si>
    <t>SKUPAJ "3"</t>
  </si>
  <si>
    <t>1/  RAZDELILNIKA</t>
  </si>
  <si>
    <t>2/  RAZSVETLJAVA</t>
  </si>
  <si>
    <t>3/  ELEKTROMONTAŽNI MATERIAL</t>
  </si>
  <si>
    <t>4/  OSTALO</t>
  </si>
  <si>
    <t>SKUPAJ "4"</t>
  </si>
  <si>
    <r>
      <t>OPOMBA:</t>
    </r>
    <r>
      <rPr>
        <sz val="10"/>
        <rFont val="Arial"/>
        <family val="2"/>
      </rPr>
      <t xml:space="preserve">
Vsi kabli so položeni delno pod ometom, delno nad ometom v PN cevi, delno po kabelski polici, delno v spuščenem
stropu na kabelskih priponah, delno v parapetnem kanalu in delno v instalacijskem kanalu, komplet s kabelskimi čevlji in priklopom</t>
    </r>
  </si>
  <si>
    <r>
      <rPr>
        <b/>
        <sz val="10"/>
        <rFont val="Arial"/>
        <family val="2"/>
      </rPr>
      <t>RAZDELILNIK R1:</t>
    </r>
    <r>
      <rPr>
        <sz val="10"/>
        <rFont val="Arial"/>
        <family val="2"/>
      </rPr>
      <t xml:space="preserve">Dobava in montaža električnega razdelilnika </t>
    </r>
    <r>
      <rPr>
        <b/>
        <sz val="10"/>
        <rFont val="Arial"/>
        <family val="2"/>
      </rPr>
      <t>R1</t>
    </r>
    <r>
      <rPr>
        <sz val="10"/>
        <rFont val="Arial"/>
        <family val="2"/>
      </rPr>
      <t xml:space="preserve"> tipske izvedbe, dimenzij cca 600x400x200mm, IP54, komplet z vsem montažnim priborom (materialom) za izdelavo in transport razdelil. ter z vgrajeno naslednjo opremo:</t>
    </r>
  </si>
  <si>
    <r>
      <rPr>
        <b/>
        <sz val="10"/>
        <rFont val="Arial"/>
        <family val="2"/>
      </rPr>
      <t>RAZDELILNIK R2:</t>
    </r>
    <r>
      <rPr>
        <sz val="10"/>
        <rFont val="Arial"/>
        <family val="2"/>
      </rPr>
      <t xml:space="preserve">Dobava in montaža električnega razdelilnika </t>
    </r>
    <r>
      <rPr>
        <b/>
        <sz val="10"/>
        <rFont val="Arial"/>
        <family val="2"/>
      </rPr>
      <t xml:space="preserve">R2 </t>
    </r>
    <r>
      <rPr>
        <sz val="10"/>
        <rFont val="Arial"/>
        <family val="2"/>
      </rPr>
      <t>tipske izvedbe, dimenzij 600x400x200mm,  IP54, komplet z vsem montažnim priborom (materialom) za izdelavo in transport razdelil. ter z vgrajeno naslednjo opremo:</t>
    </r>
  </si>
  <si>
    <t>Zumtobel FD1000 LED 25W 830 IP44 - vgradna svetilka z LED virom svetlobe tople barve 3000K, Ra&gt;80, svetilnosti &gt; 1710 lm, potrebni izrez za vgradnjo: Ø 200 mm, višina 110mm, z zrcalno optiko, z integriranim sistemom hlajenja za dolgo življenjsko dobo svetil, komplet, z garancijo 5 let</t>
  </si>
  <si>
    <t>Zumtobel FD1000 LED 14W 830 IP44 - vgradna svetilka z LED virom svetlobe tople barve 3000K, Ra&gt;80, potrebni izrez za vgradnjo: Ø 200 mm, višina 110mm, z zrcalno optiko, z integriranim sistemom hlajenja za dolgo življenjsko dobo svetil, komplet, z garancijo 5 let</t>
  </si>
  <si>
    <t>ELEKTROMONTAZNI MATERIAL - "3"</t>
  </si>
  <si>
    <t>RAZSVETLJAVA - "2"</t>
  </si>
  <si>
    <t>RAZDELILNIKA - "1"</t>
  </si>
  <si>
    <t>5/  RAZNO</t>
  </si>
  <si>
    <t>SKUPAJ od *1* do *5* IN DDV</t>
  </si>
  <si>
    <t>OSTALO - "4"</t>
  </si>
  <si>
    <t>RAZNO - "5"</t>
  </si>
  <si>
    <t>SKUPAJ "5"</t>
  </si>
  <si>
    <t>SKUPAJ od *1* do *5*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</si>
</sst>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.00\ &quot;SIT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€&quot;"/>
  </numFmts>
  <fonts count="86">
    <font>
      <sz val="10"/>
      <name val="Arial CE"/>
      <family val="0"/>
    </font>
    <font>
      <sz val="10"/>
      <color indexed="10"/>
      <name val="Arial CE"/>
      <family val="2"/>
    </font>
    <font>
      <b/>
      <sz val="10"/>
      <name val="Arial CE"/>
      <family val="2"/>
    </font>
    <font>
      <sz val="11"/>
      <color indexed="10"/>
      <name val="Arial CE"/>
      <family val="2"/>
    </font>
    <font>
      <b/>
      <sz val="12"/>
      <name val="Arial CE"/>
      <family val="2"/>
    </font>
    <font>
      <sz val="10"/>
      <name val="Arial"/>
      <family val="2"/>
    </font>
    <font>
      <sz val="16"/>
      <name val="Arial CE"/>
      <family val="2"/>
    </font>
    <font>
      <sz val="12"/>
      <name val="Arial CE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u val="single"/>
      <sz val="10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9"/>
      <color indexed="30"/>
      <name val="Calibri"/>
      <family val="2"/>
    </font>
    <font>
      <sz val="12"/>
      <name val="Calibri"/>
      <family val="2"/>
    </font>
    <font>
      <b/>
      <sz val="9"/>
      <color indexed="30"/>
      <name val="Calibri"/>
      <family val="2"/>
    </font>
    <font>
      <sz val="12"/>
      <color indexed="30"/>
      <name val="Calibri"/>
      <family val="2"/>
    </font>
    <font>
      <b/>
      <sz val="12"/>
      <color indexed="30"/>
      <name val="Calibri"/>
      <family val="2"/>
    </font>
    <font>
      <b/>
      <sz val="10"/>
      <color indexed="53"/>
      <name val="Arial"/>
      <family val="2"/>
    </font>
    <font>
      <b/>
      <sz val="9"/>
      <color indexed="8"/>
      <name val="Arial"/>
      <family val="2"/>
    </font>
    <font>
      <sz val="16"/>
      <color indexed="8"/>
      <name val="Arial"/>
      <family val="2"/>
    </font>
    <font>
      <b/>
      <sz val="9"/>
      <color indexed="53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12"/>
      <color indexed="30"/>
      <name val="Arial"/>
      <family val="2"/>
    </font>
    <font>
      <sz val="9"/>
      <color indexed="10"/>
      <name val="Arial"/>
      <family val="2"/>
    </font>
    <font>
      <b/>
      <sz val="9"/>
      <color indexed="30"/>
      <name val="Arial"/>
      <family val="2"/>
    </font>
    <font>
      <b/>
      <sz val="12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9"/>
      <color rgb="FF0070C0"/>
      <name val="Calibri"/>
      <family val="2"/>
    </font>
    <font>
      <b/>
      <sz val="9"/>
      <color rgb="FF0070C0"/>
      <name val="Calibri"/>
      <family val="2"/>
    </font>
    <font>
      <sz val="12"/>
      <color rgb="FF0070C0"/>
      <name val="Calibri"/>
      <family val="2"/>
    </font>
    <font>
      <b/>
      <sz val="12"/>
      <color rgb="FF0070C0"/>
      <name val="Calibri"/>
      <family val="2"/>
    </font>
    <font>
      <b/>
      <sz val="10"/>
      <color theme="9" tint="-0.24997000396251678"/>
      <name val="Arial"/>
      <family val="2"/>
    </font>
    <font>
      <b/>
      <sz val="9"/>
      <color theme="1"/>
      <name val="Arial"/>
      <family val="2"/>
    </font>
    <font>
      <sz val="16"/>
      <color theme="1"/>
      <name val="Arial"/>
      <family val="2"/>
    </font>
    <font>
      <b/>
      <sz val="9"/>
      <color theme="9" tint="-0.24997000396251678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b/>
      <sz val="12"/>
      <color rgb="FF0070C0"/>
      <name val="Arial"/>
      <family val="2"/>
    </font>
    <font>
      <sz val="9"/>
      <color rgb="FFFF0000"/>
      <name val="Arial"/>
      <family val="2"/>
    </font>
    <font>
      <b/>
      <sz val="9"/>
      <color rgb="FF0070C0"/>
      <name val="Arial"/>
      <family val="2"/>
    </font>
    <font>
      <b/>
      <sz val="12"/>
      <color theme="9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5" fillId="0" borderId="0" xfId="0" applyFont="1" applyAlignment="1">
      <alignment horizontal="left" vertical="top" wrapText="1"/>
    </xf>
    <xf numFmtId="49" fontId="0" fillId="0" borderId="0" xfId="0" applyNumberFormat="1" applyFont="1" applyFill="1" applyAlignment="1">
      <alignment wrapText="1"/>
    </xf>
    <xf numFmtId="49" fontId="0" fillId="0" borderId="0" xfId="0" applyNumberFormat="1" applyFont="1" applyAlignment="1">
      <alignment vertical="top" wrapText="1"/>
    </xf>
    <xf numFmtId="49" fontId="0" fillId="0" borderId="0" xfId="0" applyNumberFormat="1" applyFont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vertical="top"/>
    </xf>
    <xf numFmtId="0" fontId="71" fillId="0" borderId="0" xfId="0" applyFont="1" applyAlignment="1">
      <alignment/>
    </xf>
    <xf numFmtId="176" fontId="72" fillId="0" borderId="0" xfId="0" applyNumberFormat="1" applyFont="1" applyFill="1" applyAlignment="1">
      <alignment/>
    </xf>
    <xf numFmtId="0" fontId="71" fillId="0" borderId="0" xfId="0" applyFont="1" applyFill="1" applyAlignment="1">
      <alignment/>
    </xf>
    <xf numFmtId="176" fontId="72" fillId="0" borderId="0" xfId="0" applyNumberFormat="1" applyFont="1" applyAlignment="1">
      <alignment/>
    </xf>
    <xf numFmtId="0" fontId="40" fillId="0" borderId="0" xfId="0" applyFont="1" applyAlignment="1">
      <alignment/>
    </xf>
    <xf numFmtId="176" fontId="73" fillId="33" borderId="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left" vertical="top" wrapText="1"/>
    </xf>
    <xf numFmtId="176" fontId="74" fillId="0" borderId="0" xfId="0" applyNumberFormat="1" applyFont="1" applyBorder="1" applyAlignment="1">
      <alignment/>
    </xf>
    <xf numFmtId="176" fontId="75" fillId="0" borderId="0" xfId="0" applyNumberFormat="1" applyFont="1" applyBorder="1" applyAlignment="1">
      <alignment/>
    </xf>
    <xf numFmtId="176" fontId="72" fillId="0" borderId="0" xfId="0" applyNumberFormat="1" applyFont="1" applyFill="1" applyBorder="1" applyAlignment="1">
      <alignment/>
    </xf>
    <xf numFmtId="176" fontId="72" fillId="0" borderId="0" xfId="0" applyNumberFormat="1" applyFont="1" applyBorder="1" applyAlignment="1">
      <alignment/>
    </xf>
    <xf numFmtId="0" fontId="10" fillId="0" borderId="0" xfId="0" applyNumberFormat="1" applyFont="1" applyAlignment="1">
      <alignment horizontal="right" wrapText="1"/>
    </xf>
    <xf numFmtId="0" fontId="11" fillId="0" borderId="0" xfId="0" applyNumberFormat="1" applyFont="1" applyAlignment="1">
      <alignment horizontal="right" wrapText="1"/>
    </xf>
    <xf numFmtId="176" fontId="12" fillId="0" borderId="0" xfId="0" applyNumberFormat="1" applyFont="1" applyAlignment="1">
      <alignment horizontal="right"/>
    </xf>
    <xf numFmtId="176" fontId="76" fillId="0" borderId="0" xfId="0" applyNumberFormat="1" applyFont="1" applyAlignment="1" applyProtection="1">
      <alignment horizontal="right"/>
      <protection locked="0"/>
    </xf>
    <xf numFmtId="176" fontId="11" fillId="0" borderId="0" xfId="0" applyNumberFormat="1" applyFont="1" applyAlignment="1">
      <alignment horizontal="right"/>
    </xf>
    <xf numFmtId="0" fontId="77" fillId="33" borderId="11" xfId="0" applyFont="1" applyFill="1" applyBorder="1" applyAlignment="1">
      <alignment horizontal="center" vertical="top"/>
    </xf>
    <xf numFmtId="0" fontId="78" fillId="33" borderId="11" xfId="0" applyFont="1" applyFill="1" applyBorder="1" applyAlignment="1">
      <alignment vertical="top" wrapText="1"/>
    </xf>
    <xf numFmtId="0" fontId="77" fillId="33" borderId="11" xfId="0" applyFont="1" applyFill="1" applyBorder="1" applyAlignment="1">
      <alignment horizontal="right" wrapText="1"/>
    </xf>
    <xf numFmtId="4" fontId="77" fillId="33" borderId="11" xfId="0" applyNumberFormat="1" applyFont="1" applyFill="1" applyBorder="1" applyAlignment="1">
      <alignment horizontal="left" wrapText="1"/>
    </xf>
    <xf numFmtId="176" fontId="79" fillId="33" borderId="11" xfId="0" applyNumberFormat="1" applyFont="1" applyFill="1" applyBorder="1" applyAlignment="1" applyProtection="1">
      <alignment horizontal="center" wrapText="1"/>
      <protection locked="0"/>
    </xf>
    <xf numFmtId="176" fontId="77" fillId="33" borderId="12" xfId="0" applyNumberFormat="1" applyFont="1" applyFill="1" applyBorder="1" applyAlignment="1">
      <alignment horizontal="right" wrapText="1"/>
    </xf>
    <xf numFmtId="0" fontId="80" fillId="0" borderId="0" xfId="0" applyFont="1" applyFill="1" applyAlignment="1">
      <alignment horizontal="center" vertical="top"/>
    </xf>
    <xf numFmtId="0" fontId="80" fillId="0" borderId="0" xfId="0" applyFont="1" applyFill="1" applyAlignment="1">
      <alignment vertical="top" wrapText="1"/>
    </xf>
    <xf numFmtId="0" fontId="77" fillId="0" borderId="0" xfId="0" applyFont="1" applyFill="1" applyAlignment="1">
      <alignment horizontal="right"/>
    </xf>
    <xf numFmtId="4" fontId="77" fillId="0" borderId="0" xfId="0" applyNumberFormat="1" applyFont="1" applyFill="1" applyAlignment="1">
      <alignment horizontal="left"/>
    </xf>
    <xf numFmtId="176" fontId="79" fillId="0" borderId="0" xfId="0" applyNumberFormat="1" applyFont="1" applyFill="1" applyAlignment="1" applyProtection="1">
      <alignment horizontal="right"/>
      <protection locked="0"/>
    </xf>
    <xf numFmtId="176" fontId="77" fillId="0" borderId="0" xfId="0" applyNumberFormat="1" applyFont="1" applyFill="1" applyAlignment="1">
      <alignment horizontal="right"/>
    </xf>
    <xf numFmtId="0" fontId="81" fillId="0" borderId="0" xfId="0" applyFont="1" applyFill="1" applyAlignment="1">
      <alignment vertical="top" wrapText="1"/>
    </xf>
    <xf numFmtId="0" fontId="81" fillId="0" borderId="10" xfId="0" applyFont="1" applyFill="1" applyBorder="1" applyAlignment="1">
      <alignment vertical="top" wrapText="1"/>
    </xf>
    <xf numFmtId="0" fontId="13" fillId="0" borderId="0" xfId="0" applyFont="1" applyAlignment="1">
      <alignment horizontal="center" vertical="top"/>
    </xf>
    <xf numFmtId="0" fontId="14" fillId="33" borderId="11" xfId="0" applyFont="1" applyFill="1" applyBorder="1" applyAlignment="1">
      <alignment vertical="top" wrapText="1"/>
    </xf>
    <xf numFmtId="0" fontId="12" fillId="0" borderId="0" xfId="0" applyFont="1" applyAlignment="1">
      <alignment horizontal="right"/>
    </xf>
    <xf numFmtId="4" fontId="12" fillId="0" borderId="0" xfId="0" applyNumberFormat="1" applyFont="1" applyAlignment="1">
      <alignment horizontal="left"/>
    </xf>
    <xf numFmtId="176" fontId="13" fillId="0" borderId="0" xfId="0" applyNumberFormat="1" applyFont="1" applyAlignment="1" applyProtection="1">
      <alignment horizontal="right"/>
      <protection locked="0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5" fillId="0" borderId="0" xfId="0" applyNumberFormat="1" applyFont="1" applyAlignment="1">
      <alignment horizontal="center" vertical="top"/>
    </xf>
    <xf numFmtId="0" fontId="11" fillId="0" borderId="0" xfId="0" applyNumberFormat="1" applyFont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10" xfId="0" applyFont="1" applyBorder="1" applyAlignment="1">
      <alignment horizontal="right" vertical="top" wrapText="1"/>
    </xf>
    <xf numFmtId="0" fontId="9" fillId="0" borderId="0" xfId="0" applyFont="1" applyBorder="1" applyAlignment="1">
      <alignment horizontal="right"/>
    </xf>
    <xf numFmtId="4" fontId="9" fillId="0" borderId="0" xfId="0" applyNumberFormat="1" applyFont="1" applyBorder="1" applyAlignment="1">
      <alignment horizontal="left"/>
    </xf>
    <xf numFmtId="176" fontId="15" fillId="0" borderId="0" xfId="0" applyNumberFormat="1" applyFont="1" applyBorder="1" applyAlignment="1" applyProtection="1">
      <alignment horizontal="right"/>
      <protection locked="0"/>
    </xf>
    <xf numFmtId="176" fontId="82" fillId="0" borderId="13" xfId="0" applyNumberFormat="1" applyFont="1" applyBorder="1" applyAlignment="1">
      <alignment/>
    </xf>
    <xf numFmtId="0" fontId="83" fillId="0" borderId="0" xfId="0" applyFont="1" applyBorder="1" applyAlignment="1">
      <alignment vertical="top" wrapText="1"/>
    </xf>
    <xf numFmtId="176" fontId="82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right"/>
    </xf>
    <xf numFmtId="4" fontId="12" fillId="0" borderId="0" xfId="0" applyNumberFormat="1" applyFont="1" applyBorder="1" applyAlignment="1">
      <alignment horizontal="left"/>
    </xf>
    <xf numFmtId="176" fontId="13" fillId="0" borderId="0" xfId="0" applyNumberFormat="1" applyFont="1" applyBorder="1" applyAlignment="1" applyProtection="1">
      <alignment horizontal="right"/>
      <protection locked="0"/>
    </xf>
    <xf numFmtId="176" fontId="84" fillId="0" borderId="0" xfId="0" applyNumberFormat="1" applyFont="1" applyFill="1" applyAlignment="1">
      <alignment/>
    </xf>
    <xf numFmtId="0" fontId="16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 horizontal="left"/>
    </xf>
    <xf numFmtId="0" fontId="16" fillId="0" borderId="0" xfId="0" applyNumberFormat="1" applyFont="1" applyBorder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18" fillId="0" borderId="10" xfId="0" applyFont="1" applyBorder="1" applyAlignment="1">
      <alignment horizontal="left" vertical="top" wrapTex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5" fillId="0" borderId="0" xfId="0" applyNumberFormat="1" applyFont="1" applyAlignment="1">
      <alignment horizontal="center" vertical="top" wrapText="1"/>
    </xf>
    <xf numFmtId="0" fontId="11" fillId="0" borderId="0" xfId="0" applyNumberFormat="1" applyFont="1" applyAlignment="1">
      <alignment horizontal="center" vertical="top" wrapText="1"/>
    </xf>
    <xf numFmtId="0" fontId="18" fillId="0" borderId="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/>
    </xf>
    <xf numFmtId="0" fontId="9" fillId="0" borderId="0" xfId="0" applyFont="1" applyAlignment="1">
      <alignment horizontal="left" vertical="top"/>
    </xf>
    <xf numFmtId="3" fontId="11" fillId="0" borderId="0" xfId="0" applyNumberFormat="1" applyFont="1" applyAlignment="1">
      <alignment horizontal="right"/>
    </xf>
    <xf numFmtId="4" fontId="11" fillId="0" borderId="0" xfId="0" applyNumberFormat="1" applyFont="1" applyAlignment="1">
      <alignment horizontal="right"/>
    </xf>
    <xf numFmtId="0" fontId="8" fillId="0" borderId="0" xfId="0" applyFont="1" applyAlignment="1">
      <alignment horizontal="left" vertical="top" wrapText="1"/>
    </xf>
    <xf numFmtId="3" fontId="10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center"/>
    </xf>
    <xf numFmtId="0" fontId="10" fillId="0" borderId="0" xfId="0" applyFont="1" applyAlignment="1">
      <alignment horizontal="left" wrapText="1"/>
    </xf>
    <xf numFmtId="1" fontId="5" fillId="0" borderId="0" xfId="0" applyNumberFormat="1" applyFont="1" applyAlignment="1">
      <alignment horizontal="center" wrapText="1"/>
    </xf>
    <xf numFmtId="4" fontId="11" fillId="0" borderId="0" xfId="0" applyNumberFormat="1" applyFont="1" applyAlignment="1">
      <alignment horizontal="right" wrapText="1"/>
    </xf>
    <xf numFmtId="4" fontId="11" fillId="0" borderId="0" xfId="0" applyNumberFormat="1" applyFont="1" applyAlignment="1">
      <alignment/>
    </xf>
    <xf numFmtId="4" fontId="11" fillId="0" borderId="0" xfId="0" applyNumberFormat="1" applyFont="1" applyAlignment="1">
      <alignment horizontal="center" wrapText="1"/>
    </xf>
    <xf numFmtId="4" fontId="11" fillId="0" borderId="0" xfId="0" applyNumberFormat="1" applyFont="1" applyFill="1" applyAlignment="1">
      <alignment horizontal="right" wrapText="1"/>
    </xf>
    <xf numFmtId="49" fontId="5" fillId="0" borderId="0" xfId="0" applyNumberFormat="1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horizontal="left" wrapText="1"/>
    </xf>
    <xf numFmtId="1" fontId="5" fillId="0" borderId="0" xfId="0" applyNumberFormat="1" applyFont="1" applyFill="1" applyAlignment="1">
      <alignment horizontal="center" wrapText="1"/>
    </xf>
    <xf numFmtId="0" fontId="9" fillId="0" borderId="0" xfId="0" applyFont="1" applyAlignment="1">
      <alignment horizontal="center" vertical="top"/>
    </xf>
    <xf numFmtId="0" fontId="9" fillId="0" borderId="13" xfId="0" applyFont="1" applyBorder="1" applyAlignment="1">
      <alignment horizontal="right" vertical="top" wrapText="1"/>
    </xf>
    <xf numFmtId="176" fontId="9" fillId="0" borderId="0" xfId="0" applyNumberFormat="1" applyFont="1" applyFill="1" applyBorder="1" applyAlignment="1">
      <alignment horizontal="right"/>
    </xf>
    <xf numFmtId="176" fontId="9" fillId="0" borderId="0" xfId="0" applyNumberFormat="1" applyFont="1" applyFill="1" applyBorder="1" applyAlignment="1">
      <alignment horizontal="left"/>
    </xf>
    <xf numFmtId="176" fontId="85" fillId="0" borderId="0" xfId="0" applyNumberFormat="1" applyFont="1" applyFill="1" applyBorder="1" applyAlignment="1">
      <alignment/>
    </xf>
    <xf numFmtId="176" fontId="82" fillId="33" borderId="14" xfId="0" applyNumberFormat="1" applyFont="1" applyFill="1" applyBorder="1" applyAlignment="1">
      <alignment/>
    </xf>
    <xf numFmtId="0" fontId="5" fillId="0" borderId="0" xfId="0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0" fontId="11" fillId="0" borderId="0" xfId="0" applyFont="1" applyAlignment="1" quotePrefix="1">
      <alignment horizontal="right" wrapText="1"/>
    </xf>
    <xf numFmtId="49" fontId="11" fillId="0" borderId="0" xfId="0" applyNumberFormat="1" applyFont="1" applyAlignment="1">
      <alignment horizontal="center" vertical="top"/>
    </xf>
    <xf numFmtId="0" fontId="5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left" wrapText="1"/>
    </xf>
    <xf numFmtId="0" fontId="19" fillId="34" borderId="0" xfId="0" applyFont="1" applyFill="1" applyBorder="1" applyAlignment="1">
      <alignment vertical="top" wrapText="1"/>
    </xf>
    <xf numFmtId="4" fontId="11" fillId="0" borderId="0" xfId="0" applyNumberFormat="1" applyFont="1" applyBorder="1" applyAlignment="1">
      <alignment horizontal="center"/>
    </xf>
    <xf numFmtId="4" fontId="10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right" wrapText="1"/>
    </xf>
    <xf numFmtId="1" fontId="20" fillId="0" borderId="0" xfId="0" applyNumberFormat="1" applyFont="1" applyAlignment="1">
      <alignment horizontal="center" wrapText="1"/>
    </xf>
    <xf numFmtId="1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/>
    </xf>
    <xf numFmtId="176" fontId="11" fillId="0" borderId="0" xfId="0" applyNumberFormat="1" applyFont="1" applyAlignment="1" applyProtection="1">
      <alignment horizontal="right"/>
      <protection locked="0"/>
    </xf>
    <xf numFmtId="176" fontId="75" fillId="0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01"/>
  <sheetViews>
    <sheetView tabSelected="1" view="pageBreakPreview" zoomScale="90" zoomScaleNormal="90" zoomScaleSheetLayoutView="90" zoomScalePageLayoutView="90" workbookViewId="0" topLeftCell="A40">
      <selection activeCell="E51" sqref="E51"/>
    </sheetView>
  </sheetViews>
  <sheetFormatPr defaultColWidth="9.00390625" defaultRowHeight="12.75"/>
  <cols>
    <col min="1" max="1" width="6.25390625" style="117" customWidth="1"/>
    <col min="2" max="2" width="56.375" style="118" customWidth="1"/>
    <col min="3" max="3" width="6.75390625" style="76" customWidth="1"/>
    <col min="4" max="4" width="6.75390625" style="77" customWidth="1"/>
    <col min="5" max="5" width="9.25390625" style="116" customWidth="1"/>
    <col min="6" max="6" width="9.75390625" style="113" customWidth="1"/>
    <col min="7" max="16384" width="9.125" style="1" customWidth="1"/>
  </cols>
  <sheetData>
    <row r="2" spans="1:7" s="15" customFormat="1" ht="60.75">
      <c r="A2" s="31"/>
      <c r="B2" s="32" t="s">
        <v>94</v>
      </c>
      <c r="C2" s="33"/>
      <c r="D2" s="34"/>
      <c r="E2" s="35"/>
      <c r="F2" s="36" t="s">
        <v>95</v>
      </c>
      <c r="G2" s="20"/>
    </row>
    <row r="3" spans="1:7" s="17" customFormat="1" ht="12">
      <c r="A3" s="37"/>
      <c r="B3" s="38"/>
      <c r="C3" s="39"/>
      <c r="D3" s="40"/>
      <c r="E3" s="41"/>
      <c r="F3" s="42"/>
      <c r="G3" s="16"/>
    </row>
    <row r="4" spans="1:7" s="17" customFormat="1" ht="12">
      <c r="A4" s="37"/>
      <c r="B4" s="38"/>
      <c r="C4" s="39"/>
      <c r="D4" s="40"/>
      <c r="E4" s="41"/>
      <c r="F4" s="42"/>
      <c r="G4" s="16"/>
    </row>
    <row r="5" spans="1:7" s="17" customFormat="1" ht="12">
      <c r="A5" s="37"/>
      <c r="B5" s="38"/>
      <c r="C5" s="39"/>
      <c r="D5" s="40"/>
      <c r="E5" s="41"/>
      <c r="F5" s="42"/>
      <c r="G5" s="16"/>
    </row>
    <row r="6" spans="1:7" s="17" customFormat="1" ht="12">
      <c r="A6" s="37"/>
      <c r="B6" s="38"/>
      <c r="C6" s="39"/>
      <c r="D6" s="40"/>
      <c r="E6" s="41"/>
      <c r="F6" s="42"/>
      <c r="G6" s="16"/>
    </row>
    <row r="7" spans="1:7" s="17" customFormat="1" ht="12">
      <c r="A7" s="37"/>
      <c r="B7" s="38"/>
      <c r="C7" s="39"/>
      <c r="D7" s="40"/>
      <c r="E7" s="41"/>
      <c r="F7" s="42"/>
      <c r="G7" s="16"/>
    </row>
    <row r="8" spans="1:7" s="17" customFormat="1" ht="12">
      <c r="A8" s="37"/>
      <c r="B8" s="38"/>
      <c r="C8" s="39"/>
      <c r="D8" s="40"/>
      <c r="E8" s="41"/>
      <c r="F8" s="42"/>
      <c r="G8" s="16"/>
    </row>
    <row r="9" spans="1:7" s="17" customFormat="1" ht="12">
      <c r="A9" s="37"/>
      <c r="B9" s="38"/>
      <c r="C9" s="39"/>
      <c r="D9" s="40"/>
      <c r="E9" s="41"/>
      <c r="F9" s="42"/>
      <c r="G9" s="16"/>
    </row>
    <row r="10" spans="1:7" s="17" customFormat="1" ht="12">
      <c r="A10" s="37"/>
      <c r="B10" s="38"/>
      <c r="C10" s="39"/>
      <c r="D10" s="40"/>
      <c r="E10" s="41"/>
      <c r="F10" s="42"/>
      <c r="G10" s="16"/>
    </row>
    <row r="11" spans="1:7" s="17" customFormat="1" ht="15">
      <c r="A11" s="37"/>
      <c r="B11" s="43" t="s">
        <v>96</v>
      </c>
      <c r="C11" s="39"/>
      <c r="D11" s="40"/>
      <c r="E11" s="41"/>
      <c r="F11" s="42"/>
      <c r="G11" s="16"/>
    </row>
    <row r="12" spans="1:7" s="17" customFormat="1" ht="15">
      <c r="A12" s="37"/>
      <c r="B12" s="44" t="s">
        <v>98</v>
      </c>
      <c r="C12" s="39"/>
      <c r="D12" s="40"/>
      <c r="E12" s="41"/>
      <c r="F12" s="42"/>
      <c r="G12" s="16"/>
    </row>
    <row r="13" spans="1:7" s="17" customFormat="1" ht="12">
      <c r="A13" s="37"/>
      <c r="B13" s="38"/>
      <c r="C13" s="39"/>
      <c r="D13" s="40"/>
      <c r="E13" s="41"/>
      <c r="F13" s="42"/>
      <c r="G13" s="16"/>
    </row>
    <row r="14" spans="1:7" s="17" customFormat="1" ht="12">
      <c r="A14" s="37"/>
      <c r="B14" s="38"/>
      <c r="C14" s="39"/>
      <c r="D14" s="40"/>
      <c r="E14" s="41"/>
      <c r="F14" s="42"/>
      <c r="G14" s="16"/>
    </row>
    <row r="15" spans="1:7" s="17" customFormat="1" ht="12">
      <c r="A15" s="37"/>
      <c r="B15" s="38"/>
      <c r="C15" s="39"/>
      <c r="D15" s="40"/>
      <c r="E15" s="41"/>
      <c r="F15" s="42"/>
      <c r="G15" s="16"/>
    </row>
    <row r="16" spans="1:7" s="17" customFormat="1" ht="12">
      <c r="A16" s="37"/>
      <c r="B16" s="38"/>
      <c r="C16" s="39"/>
      <c r="D16" s="40"/>
      <c r="E16" s="41"/>
      <c r="F16" s="42"/>
      <c r="G16" s="16"/>
    </row>
    <row r="17" spans="1:7" s="17" customFormat="1" ht="12">
      <c r="A17" s="37"/>
      <c r="B17" s="38"/>
      <c r="C17" s="39"/>
      <c r="D17" s="40"/>
      <c r="E17" s="41"/>
      <c r="F17" s="42"/>
      <c r="G17" s="16"/>
    </row>
    <row r="18" spans="1:7" s="17" customFormat="1" ht="12">
      <c r="A18" s="37"/>
      <c r="B18" s="38"/>
      <c r="C18" s="39"/>
      <c r="D18" s="40"/>
      <c r="E18" s="41"/>
      <c r="F18" s="42"/>
      <c r="G18" s="16"/>
    </row>
    <row r="19" spans="1:7" s="17" customFormat="1" ht="12">
      <c r="A19" s="37"/>
      <c r="B19" s="38"/>
      <c r="C19" s="39"/>
      <c r="D19" s="40"/>
      <c r="E19" s="41"/>
      <c r="F19" s="42"/>
      <c r="G19" s="16"/>
    </row>
    <row r="20" spans="1:7" s="19" customFormat="1" ht="20.25">
      <c r="A20" s="45"/>
      <c r="B20" s="46" t="s">
        <v>97</v>
      </c>
      <c r="C20" s="47"/>
      <c r="D20" s="48"/>
      <c r="E20" s="49"/>
      <c r="F20" s="28"/>
      <c r="G20" s="18"/>
    </row>
    <row r="21" spans="1:6" s="5" customFormat="1" ht="12.75">
      <c r="A21" s="50"/>
      <c r="B21" s="51"/>
      <c r="C21" s="52"/>
      <c r="D21" s="53"/>
      <c r="E21" s="54"/>
      <c r="F21" s="55"/>
    </row>
    <row r="22" spans="1:6" s="5" customFormat="1" ht="12.75">
      <c r="A22" s="50"/>
      <c r="B22" s="51"/>
      <c r="C22" s="52"/>
      <c r="D22" s="53"/>
      <c r="E22" s="54"/>
      <c r="F22" s="55"/>
    </row>
    <row r="23" spans="1:7" s="19" customFormat="1" ht="15.75">
      <c r="A23" s="56"/>
      <c r="B23" s="57" t="s">
        <v>115</v>
      </c>
      <c r="C23" s="58"/>
      <c r="D23" s="59"/>
      <c r="E23" s="60"/>
      <c r="F23" s="61">
        <f>F74</f>
        <v>0</v>
      </c>
      <c r="G23" s="22"/>
    </row>
    <row r="24" spans="1:7" s="19" customFormat="1" ht="15.75">
      <c r="A24" s="56"/>
      <c r="B24" s="57" t="s">
        <v>114</v>
      </c>
      <c r="C24" s="58"/>
      <c r="D24" s="59"/>
      <c r="E24" s="60"/>
      <c r="F24" s="61">
        <f>F106</f>
        <v>0</v>
      </c>
      <c r="G24" s="22"/>
    </row>
    <row r="25" spans="1:7" s="19" customFormat="1" ht="15.75">
      <c r="A25" s="56"/>
      <c r="B25" s="57" t="s">
        <v>113</v>
      </c>
      <c r="C25" s="58"/>
      <c r="D25" s="59"/>
      <c r="E25" s="60"/>
      <c r="F25" s="61">
        <f>F172</f>
        <v>0</v>
      </c>
      <c r="G25" s="22"/>
    </row>
    <row r="26" spans="1:7" s="19" customFormat="1" ht="15.75">
      <c r="A26" s="56"/>
      <c r="B26" s="57" t="s">
        <v>118</v>
      </c>
      <c r="C26" s="58"/>
      <c r="D26" s="59"/>
      <c r="E26" s="60"/>
      <c r="F26" s="61">
        <f>F181</f>
        <v>0</v>
      </c>
      <c r="G26" s="22"/>
    </row>
    <row r="27" spans="1:7" s="19" customFormat="1" ht="15.75">
      <c r="A27" s="56"/>
      <c r="B27" s="57" t="s">
        <v>119</v>
      </c>
      <c r="C27" s="58"/>
      <c r="D27" s="59"/>
      <c r="E27" s="60"/>
      <c r="F27" s="61">
        <f>F190</f>
        <v>0</v>
      </c>
      <c r="G27" s="22"/>
    </row>
    <row r="28" spans="1:7" s="19" customFormat="1" ht="15.75">
      <c r="A28" s="56"/>
      <c r="B28" s="62"/>
      <c r="C28" s="58"/>
      <c r="D28" s="59"/>
      <c r="E28" s="60"/>
      <c r="F28" s="63"/>
      <c r="G28" s="22"/>
    </row>
    <row r="29" spans="1:7" s="19" customFormat="1" ht="15.75">
      <c r="A29" s="56"/>
      <c r="B29" s="62"/>
      <c r="C29" s="58"/>
      <c r="D29" s="59"/>
      <c r="E29" s="60"/>
      <c r="F29" s="63"/>
      <c r="G29" s="22"/>
    </row>
    <row r="30" spans="1:7" s="19" customFormat="1" ht="15.75">
      <c r="A30" s="64"/>
      <c r="B30" s="57" t="s">
        <v>121</v>
      </c>
      <c r="C30" s="65"/>
      <c r="D30" s="66"/>
      <c r="E30" s="67"/>
      <c r="F30" s="61">
        <f>SUM(F23:F27)</f>
        <v>0</v>
      </c>
      <c r="G30" s="23"/>
    </row>
    <row r="31" spans="1:7" s="19" customFormat="1" ht="15.75">
      <c r="A31" s="64"/>
      <c r="B31" s="57" t="s">
        <v>99</v>
      </c>
      <c r="C31" s="65"/>
      <c r="D31" s="66"/>
      <c r="E31" s="67"/>
      <c r="F31" s="61">
        <f>F30*0.22</f>
        <v>0</v>
      </c>
      <c r="G31" s="23"/>
    </row>
    <row r="32" spans="1:7" s="17" customFormat="1" ht="12">
      <c r="A32" s="37"/>
      <c r="B32" s="38"/>
      <c r="C32" s="39"/>
      <c r="D32" s="40"/>
      <c r="E32" s="41"/>
      <c r="F32" s="68"/>
      <c r="G32" s="24"/>
    </row>
    <row r="33" spans="1:7" s="19" customFormat="1" ht="15.75">
      <c r="A33" s="64"/>
      <c r="B33" s="57" t="s">
        <v>117</v>
      </c>
      <c r="C33" s="65"/>
      <c r="D33" s="66"/>
      <c r="E33" s="67"/>
      <c r="F33" s="61">
        <f>SUM(F30:F31)</f>
        <v>0</v>
      </c>
      <c r="G33" s="23"/>
    </row>
    <row r="34" spans="1:6" s="5" customFormat="1" ht="12.75">
      <c r="A34" s="50"/>
      <c r="B34" s="51"/>
      <c r="C34" s="52"/>
      <c r="D34" s="53"/>
      <c r="E34" s="54"/>
      <c r="F34" s="55"/>
    </row>
    <row r="35" spans="1:6" s="5" customFormat="1" ht="12.75">
      <c r="A35" s="50"/>
      <c r="B35" s="51"/>
      <c r="C35" s="52"/>
      <c r="D35" s="53"/>
      <c r="E35" s="54"/>
      <c r="F35" s="55"/>
    </row>
    <row r="36" spans="1:6" s="5" customFormat="1" ht="12.75">
      <c r="A36" s="50"/>
      <c r="B36" s="51"/>
      <c r="C36" s="52"/>
      <c r="D36" s="53"/>
      <c r="E36" s="54"/>
      <c r="F36" s="55"/>
    </row>
    <row r="37" spans="1:6" s="5" customFormat="1" ht="12.75">
      <c r="A37" s="50"/>
      <c r="B37" s="51"/>
      <c r="C37" s="52"/>
      <c r="D37" s="53"/>
      <c r="E37" s="54"/>
      <c r="F37" s="55"/>
    </row>
    <row r="38" spans="1:6" s="5" customFormat="1" ht="12.75">
      <c r="A38" s="50"/>
      <c r="B38" s="51"/>
      <c r="C38" s="52"/>
      <c r="D38" s="53"/>
      <c r="E38" s="54"/>
      <c r="F38" s="55"/>
    </row>
    <row r="39" spans="1:6" s="5" customFormat="1" ht="12.75">
      <c r="A39" s="50"/>
      <c r="B39" s="51"/>
      <c r="C39" s="52"/>
      <c r="D39" s="53"/>
      <c r="E39" s="54"/>
      <c r="F39" s="55"/>
    </row>
    <row r="40" spans="1:6" s="5" customFormat="1" ht="12.75">
      <c r="A40" s="50"/>
      <c r="B40" s="51"/>
      <c r="C40" s="52"/>
      <c r="D40" s="53"/>
      <c r="E40" s="54"/>
      <c r="F40" s="55"/>
    </row>
    <row r="41" spans="1:6" s="5" customFormat="1" ht="12.75">
      <c r="A41" s="50"/>
      <c r="B41" s="51"/>
      <c r="C41" s="52"/>
      <c r="D41" s="53"/>
      <c r="E41" s="54"/>
      <c r="F41" s="55"/>
    </row>
    <row r="42" spans="1:6" s="5" customFormat="1" ht="12.75">
      <c r="A42" s="50"/>
      <c r="B42" s="51"/>
      <c r="C42" s="52"/>
      <c r="D42" s="53"/>
      <c r="E42" s="54"/>
      <c r="F42" s="55"/>
    </row>
    <row r="43" spans="1:6" s="5" customFormat="1" ht="12.75">
      <c r="A43" s="50"/>
      <c r="B43" s="51"/>
      <c r="C43" s="52"/>
      <c r="D43" s="53"/>
      <c r="E43" s="54"/>
      <c r="F43" s="55"/>
    </row>
    <row r="44" spans="1:6" s="5" customFormat="1" ht="12.75">
      <c r="A44" s="69"/>
      <c r="B44" s="70"/>
      <c r="C44" s="71"/>
      <c r="D44" s="72"/>
      <c r="E44" s="73"/>
      <c r="F44" s="73"/>
    </row>
    <row r="45" spans="1:6" s="5" customFormat="1" ht="63.75">
      <c r="A45" s="74"/>
      <c r="B45" s="75" t="s">
        <v>108</v>
      </c>
      <c r="C45" s="76"/>
      <c r="D45" s="77"/>
      <c r="E45" s="78"/>
      <c r="F45" s="79"/>
    </row>
    <row r="46" spans="1:6" s="5" customFormat="1" ht="12.75">
      <c r="A46" s="74"/>
      <c r="B46" s="80"/>
      <c r="C46" s="76"/>
      <c r="D46" s="77"/>
      <c r="E46" s="78"/>
      <c r="F46" s="55"/>
    </row>
    <row r="47" spans="1:6" s="5" customFormat="1" ht="12.75">
      <c r="A47" s="74"/>
      <c r="B47" s="80"/>
      <c r="C47" s="76"/>
      <c r="D47" s="77"/>
      <c r="E47" s="78"/>
      <c r="F47" s="55"/>
    </row>
    <row r="48" spans="1:6" s="5" customFormat="1" ht="15.75">
      <c r="A48" s="50"/>
      <c r="B48" s="81" t="s">
        <v>103</v>
      </c>
      <c r="C48" s="76"/>
      <c r="D48" s="77"/>
      <c r="E48" s="54"/>
      <c r="F48" s="55"/>
    </row>
    <row r="49" spans="1:6" s="5" customFormat="1" ht="10.5" customHeight="1">
      <c r="A49" s="50"/>
      <c r="B49" s="82"/>
      <c r="C49" s="76"/>
      <c r="D49" s="77"/>
      <c r="E49" s="54"/>
      <c r="F49" s="55"/>
    </row>
    <row r="50" spans="1:6" s="5" customFormat="1" ht="51">
      <c r="A50" s="50" t="s">
        <v>3</v>
      </c>
      <c r="B50" s="7" t="s">
        <v>109</v>
      </c>
      <c r="C50" s="83">
        <v>1</v>
      </c>
      <c r="D50" s="53" t="s">
        <v>13</v>
      </c>
      <c r="E50" s="29">
        <v>0</v>
      </c>
      <c r="F50" s="30">
        <f>PRODUCT(C50,E50)</f>
        <v>0</v>
      </c>
    </row>
    <row r="51" spans="1:6" s="5" customFormat="1" ht="11.25" customHeight="1">
      <c r="A51" s="50"/>
      <c r="B51" s="85"/>
      <c r="C51" s="86"/>
      <c r="D51" s="77"/>
      <c r="E51" s="87"/>
      <c r="F51" s="84"/>
    </row>
    <row r="52" spans="1:6" s="5" customFormat="1" ht="12.75">
      <c r="A52" s="50"/>
      <c r="B52" s="7" t="s">
        <v>31</v>
      </c>
      <c r="C52" s="86"/>
      <c r="D52" s="77"/>
      <c r="E52" s="87"/>
      <c r="F52" s="84"/>
    </row>
    <row r="53" spans="1:6" s="5" customFormat="1" ht="12.75">
      <c r="A53" s="50"/>
      <c r="B53" s="7" t="s">
        <v>60</v>
      </c>
      <c r="C53" s="86"/>
      <c r="D53" s="77"/>
      <c r="E53" s="87"/>
      <c r="F53" s="84"/>
    </row>
    <row r="54" spans="1:6" s="5" customFormat="1" ht="12.75">
      <c r="A54" s="50"/>
      <c r="B54" s="7" t="s">
        <v>29</v>
      </c>
      <c r="C54" s="86"/>
      <c r="D54" s="77"/>
      <c r="E54" s="87"/>
      <c r="F54" s="84"/>
    </row>
    <row r="55" spans="1:6" s="5" customFormat="1" ht="12.75">
      <c r="A55" s="74"/>
      <c r="B55" s="7" t="s">
        <v>64</v>
      </c>
      <c r="C55" s="26"/>
      <c r="D55" s="88"/>
      <c r="E55" s="89"/>
      <c r="F55" s="90"/>
    </row>
    <row r="56" spans="1:6" s="5" customFormat="1" ht="12.75">
      <c r="A56" s="74"/>
      <c r="B56" s="7" t="s">
        <v>61</v>
      </c>
      <c r="C56" s="26"/>
      <c r="D56" s="88"/>
      <c r="E56" s="89"/>
      <c r="F56" s="90"/>
    </row>
    <row r="57" spans="1:6" s="5" customFormat="1" ht="12.75">
      <c r="A57" s="74"/>
      <c r="B57" s="7" t="s">
        <v>62</v>
      </c>
      <c r="C57" s="26"/>
      <c r="D57" s="88"/>
      <c r="E57" s="89"/>
      <c r="F57" s="90"/>
    </row>
    <row r="58" spans="1:6" s="5" customFormat="1" ht="12.75">
      <c r="A58" s="74"/>
      <c r="B58" s="7" t="s">
        <v>67</v>
      </c>
      <c r="C58" s="26"/>
      <c r="D58" s="88"/>
      <c r="E58" s="89"/>
      <c r="F58" s="90"/>
    </row>
    <row r="59" spans="1:6" s="5" customFormat="1" ht="12.75">
      <c r="A59" s="50"/>
      <c r="B59" s="51" t="s">
        <v>18</v>
      </c>
      <c r="C59" s="76"/>
      <c r="D59" s="77"/>
      <c r="E59" s="87"/>
      <c r="F59" s="90"/>
    </row>
    <row r="60" spans="1:6" s="5" customFormat="1" ht="38.25">
      <c r="A60" s="50"/>
      <c r="B60" s="7" t="s">
        <v>0</v>
      </c>
      <c r="C60" s="76"/>
      <c r="D60" s="77"/>
      <c r="E60" s="87"/>
      <c r="F60" s="90"/>
    </row>
    <row r="61" spans="1:6" s="5" customFormat="1" ht="11.25" customHeight="1">
      <c r="A61" s="50"/>
      <c r="B61" s="7"/>
      <c r="C61" s="76"/>
      <c r="D61" s="77"/>
      <c r="E61" s="87"/>
      <c r="F61" s="90"/>
    </row>
    <row r="62" spans="1:6" s="5" customFormat="1" ht="51">
      <c r="A62" s="50">
        <v>2</v>
      </c>
      <c r="B62" s="7" t="s">
        <v>110</v>
      </c>
      <c r="C62" s="83">
        <v>1</v>
      </c>
      <c r="D62" s="53" t="s">
        <v>13</v>
      </c>
      <c r="E62" s="29">
        <v>0</v>
      </c>
      <c r="F62" s="30">
        <f>PRODUCT(C62,E62)</f>
        <v>0</v>
      </c>
    </row>
    <row r="63" spans="1:6" s="5" customFormat="1" ht="12.75">
      <c r="A63" s="50"/>
      <c r="B63" s="85"/>
      <c r="C63" s="86"/>
      <c r="D63" s="77"/>
      <c r="E63" s="87"/>
      <c r="F63" s="91"/>
    </row>
    <row r="64" spans="1:6" s="5" customFormat="1" ht="12.75">
      <c r="A64" s="50"/>
      <c r="B64" s="7" t="s">
        <v>63</v>
      </c>
      <c r="C64" s="86"/>
      <c r="D64" s="77"/>
      <c r="E64" s="87"/>
      <c r="F64" s="84"/>
    </row>
    <row r="65" spans="1:6" s="5" customFormat="1" ht="12.75">
      <c r="A65" s="50"/>
      <c r="B65" s="7" t="s">
        <v>28</v>
      </c>
      <c r="C65" s="86"/>
      <c r="D65" s="77"/>
      <c r="E65" s="87"/>
      <c r="F65" s="90"/>
    </row>
    <row r="66" spans="1:6" s="5" customFormat="1" ht="12.75">
      <c r="A66" s="50"/>
      <c r="B66" s="7" t="s">
        <v>29</v>
      </c>
      <c r="C66" s="86"/>
      <c r="D66" s="77"/>
      <c r="E66" s="87"/>
      <c r="F66" s="90"/>
    </row>
    <row r="67" spans="1:6" s="5" customFormat="1" ht="12.75">
      <c r="A67" s="50"/>
      <c r="B67" s="7" t="s">
        <v>65</v>
      </c>
      <c r="C67" s="26"/>
      <c r="D67" s="88"/>
      <c r="E67" s="87"/>
      <c r="F67" s="90"/>
    </row>
    <row r="68" spans="1:6" s="5" customFormat="1" ht="12.75">
      <c r="A68" s="50"/>
      <c r="B68" s="7" t="s">
        <v>66</v>
      </c>
      <c r="C68" s="26"/>
      <c r="D68" s="88"/>
      <c r="E68" s="87"/>
      <c r="F68" s="90"/>
    </row>
    <row r="69" spans="1:6" s="5" customFormat="1" ht="12.75">
      <c r="A69" s="50"/>
      <c r="B69" s="7" t="s">
        <v>68</v>
      </c>
      <c r="C69" s="26"/>
      <c r="D69" s="88"/>
      <c r="E69" s="87"/>
      <c r="F69" s="90"/>
    </row>
    <row r="70" spans="1:6" s="5" customFormat="1" ht="12.75">
      <c r="A70" s="50"/>
      <c r="B70" s="7" t="s">
        <v>26</v>
      </c>
      <c r="C70" s="26"/>
      <c r="D70" s="88"/>
      <c r="E70" s="87"/>
      <c r="F70" s="92"/>
    </row>
    <row r="71" spans="1:6" s="5" customFormat="1" ht="12.75">
      <c r="A71" s="50"/>
      <c r="B71" s="51" t="s">
        <v>18</v>
      </c>
      <c r="C71" s="76"/>
      <c r="D71" s="77"/>
      <c r="E71" s="87"/>
      <c r="F71" s="92"/>
    </row>
    <row r="72" spans="1:6" s="8" customFormat="1" ht="38.25">
      <c r="A72" s="50"/>
      <c r="B72" s="7" t="s">
        <v>0</v>
      </c>
      <c r="C72" s="76"/>
      <c r="D72" s="77"/>
      <c r="E72" s="87"/>
      <c r="F72" s="93"/>
    </row>
    <row r="73" spans="1:6" s="6" customFormat="1" ht="11.25" customHeight="1" thickBot="1">
      <c r="A73" s="94"/>
      <c r="B73" s="95"/>
      <c r="C73" s="96"/>
      <c r="D73" s="97"/>
      <c r="E73" s="98"/>
      <c r="F73" s="92"/>
    </row>
    <row r="74" spans="1:7" s="19" customFormat="1" ht="16.5" thickBot="1">
      <c r="A74" s="99"/>
      <c r="B74" s="100" t="s">
        <v>100</v>
      </c>
      <c r="C74" s="101"/>
      <c r="D74" s="102"/>
      <c r="E74" s="103"/>
      <c r="F74" s="104">
        <f>SUM(F50:F72)</f>
        <v>0</v>
      </c>
      <c r="G74" s="120"/>
    </row>
    <row r="75" spans="1:6" s="8" customFormat="1" ht="12.75">
      <c r="A75" s="50"/>
      <c r="B75" s="7"/>
      <c r="C75" s="76"/>
      <c r="D75" s="77"/>
      <c r="E75" s="87"/>
      <c r="F75" s="93"/>
    </row>
    <row r="76" spans="1:6" s="8" customFormat="1" ht="12.75">
      <c r="A76" s="50"/>
      <c r="B76" s="7"/>
      <c r="C76" s="76"/>
      <c r="D76" s="77"/>
      <c r="E76" s="87"/>
      <c r="F76" s="93"/>
    </row>
    <row r="77" spans="1:6" s="6" customFormat="1" ht="15.75">
      <c r="A77" s="50"/>
      <c r="B77" s="81" t="s">
        <v>104</v>
      </c>
      <c r="C77" s="86"/>
      <c r="D77" s="77"/>
      <c r="E77" s="87"/>
      <c r="F77" s="92"/>
    </row>
    <row r="78" spans="1:6" s="6" customFormat="1" ht="10.5" customHeight="1">
      <c r="A78" s="50"/>
      <c r="B78" s="82"/>
      <c r="C78" s="86"/>
      <c r="D78" s="77"/>
      <c r="E78" s="87"/>
      <c r="F78" s="92"/>
    </row>
    <row r="79" spans="1:6" s="9" customFormat="1" ht="63.75">
      <c r="A79" s="105">
        <v>1</v>
      </c>
      <c r="B79" s="95" t="s">
        <v>111</v>
      </c>
      <c r="C79" s="96">
        <v>18</v>
      </c>
      <c r="D79" s="97" t="s">
        <v>4</v>
      </c>
      <c r="E79" s="29">
        <v>0</v>
      </c>
      <c r="F79" s="30">
        <f>PRODUCT(C79,E79)</f>
        <v>0</v>
      </c>
    </row>
    <row r="80" spans="1:6" s="8" customFormat="1" ht="12.75">
      <c r="A80" s="106" t="s">
        <v>90</v>
      </c>
      <c r="B80" s="95" t="s">
        <v>32</v>
      </c>
      <c r="C80" s="107">
        <v>18</v>
      </c>
      <c r="D80" s="97" t="s">
        <v>4</v>
      </c>
      <c r="E80" s="29">
        <v>0</v>
      </c>
      <c r="F80" s="30">
        <f>PRODUCT(C80,E80)</f>
        <v>0</v>
      </c>
    </row>
    <row r="81" spans="1:6" s="9" customFormat="1" ht="11.25" customHeight="1">
      <c r="A81" s="105"/>
      <c r="B81" s="95"/>
      <c r="C81" s="107"/>
      <c r="D81" s="97"/>
      <c r="E81" s="89"/>
      <c r="F81" s="92"/>
    </row>
    <row r="82" spans="1:6" s="9" customFormat="1" ht="63.75">
      <c r="A82" s="94" t="s">
        <v>33</v>
      </c>
      <c r="B82" s="95" t="s">
        <v>112</v>
      </c>
      <c r="C82" s="96">
        <v>39</v>
      </c>
      <c r="D82" s="97" t="s">
        <v>4</v>
      </c>
      <c r="E82" s="29">
        <v>0</v>
      </c>
      <c r="F82" s="30">
        <f>PRODUCT(C82,E82)</f>
        <v>0</v>
      </c>
    </row>
    <row r="83" spans="1:6" s="5" customFormat="1" ht="12.75">
      <c r="A83" s="94" t="s">
        <v>34</v>
      </c>
      <c r="B83" s="95" t="s">
        <v>35</v>
      </c>
      <c r="C83" s="96">
        <v>39</v>
      </c>
      <c r="D83" s="97" t="s">
        <v>4</v>
      </c>
      <c r="E83" s="29">
        <v>0</v>
      </c>
      <c r="F83" s="30">
        <f>PRODUCT(C83,E83)</f>
        <v>0</v>
      </c>
    </row>
    <row r="84" spans="1:6" s="5" customFormat="1" ht="10.5" customHeight="1">
      <c r="A84" s="105"/>
      <c r="B84" s="95"/>
      <c r="C84" s="107"/>
      <c r="D84" s="97"/>
      <c r="E84" s="89"/>
      <c r="F84" s="92"/>
    </row>
    <row r="85" spans="1:6" s="5" customFormat="1" ht="38.25">
      <c r="A85" s="94" t="s">
        <v>36</v>
      </c>
      <c r="B85" s="95" t="s">
        <v>37</v>
      </c>
      <c r="C85" s="96">
        <v>14</v>
      </c>
      <c r="D85" s="97" t="s">
        <v>4</v>
      </c>
      <c r="E85" s="29">
        <v>0</v>
      </c>
      <c r="F85" s="30">
        <f>PRODUCT(C85,E85)</f>
        <v>0</v>
      </c>
    </row>
    <row r="86" spans="1:6" s="5" customFormat="1" ht="12.75">
      <c r="A86" s="94" t="s">
        <v>38</v>
      </c>
      <c r="B86" s="95" t="s">
        <v>39</v>
      </c>
      <c r="C86" s="96">
        <v>1</v>
      </c>
      <c r="D86" s="97" t="s">
        <v>4</v>
      </c>
      <c r="E86" s="29">
        <v>0</v>
      </c>
      <c r="F86" s="30">
        <f>PRODUCT(C86,E86)</f>
        <v>0</v>
      </c>
    </row>
    <row r="87" spans="1:6" s="5" customFormat="1" ht="10.5" customHeight="1">
      <c r="A87" s="105"/>
      <c r="B87" s="95"/>
      <c r="C87" s="107"/>
      <c r="D87" s="97"/>
      <c r="E87" s="89"/>
      <c r="F87" s="92"/>
    </row>
    <row r="88" spans="1:6" s="5" customFormat="1" ht="38.25">
      <c r="A88" s="94" t="s">
        <v>40</v>
      </c>
      <c r="B88" s="95" t="s">
        <v>41</v>
      </c>
      <c r="C88" s="96">
        <v>1</v>
      </c>
      <c r="D88" s="97" t="s">
        <v>4</v>
      </c>
      <c r="E88" s="29">
        <v>0</v>
      </c>
      <c r="F88" s="30">
        <f>PRODUCT(C88,E88)</f>
        <v>0</v>
      </c>
    </row>
    <row r="89" spans="1:6" s="5" customFormat="1" ht="12.75">
      <c r="A89" s="94" t="s">
        <v>42</v>
      </c>
      <c r="B89" s="95" t="s">
        <v>43</v>
      </c>
      <c r="C89" s="96">
        <v>1</v>
      </c>
      <c r="D89" s="97" t="s">
        <v>4</v>
      </c>
      <c r="E89" s="29">
        <v>0</v>
      </c>
      <c r="F89" s="30">
        <f>PRODUCT(C89,E89)</f>
        <v>0</v>
      </c>
    </row>
    <row r="90" spans="1:6" s="5" customFormat="1" ht="10.5" customHeight="1">
      <c r="A90" s="105"/>
      <c r="B90" s="95"/>
      <c r="C90" s="107"/>
      <c r="D90" s="97"/>
      <c r="E90" s="89"/>
      <c r="F90" s="92"/>
    </row>
    <row r="91" spans="1:6" s="10" customFormat="1" ht="38.25">
      <c r="A91" s="94" t="s">
        <v>44</v>
      </c>
      <c r="B91" s="95" t="s">
        <v>54</v>
      </c>
      <c r="C91" s="96">
        <v>2</v>
      </c>
      <c r="D91" s="97" t="s">
        <v>4</v>
      </c>
      <c r="E91" s="29">
        <v>0</v>
      </c>
      <c r="F91" s="30">
        <f>PRODUCT(C91,E91)</f>
        <v>0</v>
      </c>
    </row>
    <row r="92" spans="1:6" s="5" customFormat="1" ht="12.75">
      <c r="A92" s="94" t="s">
        <v>46</v>
      </c>
      <c r="B92" s="95" t="s">
        <v>43</v>
      </c>
      <c r="C92" s="96">
        <v>2</v>
      </c>
      <c r="D92" s="97" t="s">
        <v>4</v>
      </c>
      <c r="E92" s="29">
        <v>0</v>
      </c>
      <c r="F92" s="30">
        <f>PRODUCT(C92,E92)</f>
        <v>0</v>
      </c>
    </row>
    <row r="93" spans="1:6" s="5" customFormat="1" ht="10.5" customHeight="1">
      <c r="A93" s="105"/>
      <c r="B93" s="95"/>
      <c r="C93" s="107"/>
      <c r="D93" s="97"/>
      <c r="E93" s="89"/>
      <c r="F93" s="92"/>
    </row>
    <row r="94" spans="1:6" s="5" customFormat="1" ht="51">
      <c r="A94" s="94" t="s">
        <v>49</v>
      </c>
      <c r="B94" s="95" t="s">
        <v>45</v>
      </c>
      <c r="C94" s="96">
        <v>10</v>
      </c>
      <c r="D94" s="97" t="s">
        <v>4</v>
      </c>
      <c r="E94" s="29">
        <v>0</v>
      </c>
      <c r="F94" s="30">
        <f>PRODUCT(C94,E94)</f>
        <v>0</v>
      </c>
    </row>
    <row r="95" spans="1:6" s="8" customFormat="1" ht="12.75">
      <c r="A95" s="94" t="s">
        <v>55</v>
      </c>
      <c r="B95" s="95" t="s">
        <v>47</v>
      </c>
      <c r="C95" s="96">
        <v>4</v>
      </c>
      <c r="D95" s="97" t="s">
        <v>4</v>
      </c>
      <c r="E95" s="29">
        <v>0</v>
      </c>
      <c r="F95" s="30">
        <f>PRODUCT(C95,E95)</f>
        <v>0</v>
      </c>
    </row>
    <row r="96" spans="1:6" s="8" customFormat="1" ht="12.75">
      <c r="A96" s="94" t="s">
        <v>56</v>
      </c>
      <c r="B96" s="95" t="s">
        <v>48</v>
      </c>
      <c r="C96" s="96">
        <v>8</v>
      </c>
      <c r="D96" s="97"/>
      <c r="E96" s="29">
        <v>0</v>
      </c>
      <c r="F96" s="30">
        <f>PRODUCT(C96,E96)</f>
        <v>0</v>
      </c>
    </row>
    <row r="97" spans="1:6" s="5" customFormat="1" ht="10.5" customHeight="1">
      <c r="A97" s="105"/>
      <c r="B97" s="95"/>
      <c r="C97" s="107"/>
      <c r="D97" s="97"/>
      <c r="E97" s="89"/>
      <c r="F97" s="92"/>
    </row>
    <row r="98" spans="1:6" s="5" customFormat="1" ht="12.75">
      <c r="A98" s="94" t="s">
        <v>50</v>
      </c>
      <c r="B98" s="95" t="s">
        <v>57</v>
      </c>
      <c r="C98" s="96">
        <v>2</v>
      </c>
      <c r="D98" s="97" t="s">
        <v>4</v>
      </c>
      <c r="E98" s="29">
        <v>0</v>
      </c>
      <c r="F98" s="30">
        <f>PRODUCT(C98,E98)</f>
        <v>0</v>
      </c>
    </row>
    <row r="99" spans="1:6" s="5" customFormat="1" ht="10.5" customHeight="1">
      <c r="A99" s="105"/>
      <c r="B99" s="95"/>
      <c r="C99" s="107"/>
      <c r="D99" s="97"/>
      <c r="E99" s="89"/>
      <c r="F99" s="92"/>
    </row>
    <row r="100" spans="1:6" s="3" customFormat="1" ht="12.75">
      <c r="A100" s="94" t="s">
        <v>51</v>
      </c>
      <c r="B100" s="95" t="s">
        <v>59</v>
      </c>
      <c r="C100" s="96">
        <v>3</v>
      </c>
      <c r="D100" s="97" t="s">
        <v>4</v>
      </c>
      <c r="E100" s="29">
        <v>0</v>
      </c>
      <c r="F100" s="30">
        <f>PRODUCT(C100,E100)</f>
        <v>0</v>
      </c>
    </row>
    <row r="101" spans="1:6" s="5" customFormat="1" ht="10.5" customHeight="1">
      <c r="A101" s="105"/>
      <c r="B101" s="95"/>
      <c r="C101" s="107"/>
      <c r="D101" s="97"/>
      <c r="E101" s="89"/>
      <c r="F101" s="92"/>
    </row>
    <row r="102" spans="1:6" s="6" customFormat="1" ht="12.75">
      <c r="A102" s="94" t="s">
        <v>53</v>
      </c>
      <c r="B102" s="95" t="s">
        <v>52</v>
      </c>
      <c r="C102" s="96">
        <v>1</v>
      </c>
      <c r="D102" s="97" t="s">
        <v>4</v>
      </c>
      <c r="E102" s="29">
        <v>0</v>
      </c>
      <c r="F102" s="30">
        <f>PRODUCT(C102,E102)</f>
        <v>0</v>
      </c>
    </row>
    <row r="103" spans="1:6" s="5" customFormat="1" ht="10.5" customHeight="1">
      <c r="A103" s="105"/>
      <c r="B103" s="95"/>
      <c r="C103" s="107"/>
      <c r="D103" s="97"/>
      <c r="E103" s="89"/>
      <c r="F103" s="92"/>
    </row>
    <row r="104" spans="1:6" s="6" customFormat="1" ht="63.75">
      <c r="A104" s="94" t="s">
        <v>58</v>
      </c>
      <c r="B104" s="95" t="s">
        <v>69</v>
      </c>
      <c r="C104" s="96">
        <v>6</v>
      </c>
      <c r="D104" s="97" t="s">
        <v>4</v>
      </c>
      <c r="E104" s="29">
        <v>0</v>
      </c>
      <c r="F104" s="30">
        <f>PRODUCT(C104,E104)</f>
        <v>0</v>
      </c>
    </row>
    <row r="105" spans="1:6" s="6" customFormat="1" ht="13.5" thickBot="1">
      <c r="A105" s="94"/>
      <c r="B105" s="95"/>
      <c r="C105" s="96"/>
      <c r="D105" s="97"/>
      <c r="E105" s="98"/>
      <c r="F105" s="92"/>
    </row>
    <row r="106" spans="1:7" s="19" customFormat="1" ht="16.5" thickBot="1">
      <c r="A106" s="99"/>
      <c r="B106" s="100" t="s">
        <v>101</v>
      </c>
      <c r="C106" s="101"/>
      <c r="D106" s="102"/>
      <c r="E106" s="103"/>
      <c r="F106" s="104">
        <f>SUM(F79:F104)</f>
        <v>0</v>
      </c>
      <c r="G106" s="120"/>
    </row>
    <row r="107" spans="1:6" s="6" customFormat="1" ht="12.75">
      <c r="A107" s="94"/>
      <c r="B107" s="95"/>
      <c r="C107" s="96"/>
      <c r="D107" s="97"/>
      <c r="E107" s="98"/>
      <c r="F107" s="92"/>
    </row>
    <row r="108" spans="1:6" s="6" customFormat="1" ht="12.75">
      <c r="A108" s="108"/>
      <c r="B108" s="95"/>
      <c r="C108" s="96"/>
      <c r="D108" s="97"/>
      <c r="E108" s="89"/>
      <c r="F108" s="90"/>
    </row>
    <row r="109" spans="1:6" s="5" customFormat="1" ht="15.75">
      <c r="A109" s="94"/>
      <c r="B109" s="81" t="s">
        <v>105</v>
      </c>
      <c r="C109" s="96"/>
      <c r="D109" s="97"/>
      <c r="E109" s="98"/>
      <c r="F109" s="90"/>
    </row>
    <row r="110" spans="1:6" s="5" customFormat="1" ht="10.5" customHeight="1">
      <c r="A110" s="94"/>
      <c r="B110" s="82"/>
      <c r="C110" s="96"/>
      <c r="D110" s="97"/>
      <c r="E110" s="98"/>
      <c r="F110" s="84"/>
    </row>
    <row r="111" spans="1:6" s="5" customFormat="1" ht="38.25">
      <c r="A111" s="94" t="s">
        <v>81</v>
      </c>
      <c r="B111" s="7" t="s">
        <v>91</v>
      </c>
      <c r="C111" s="96"/>
      <c r="D111" s="97"/>
      <c r="E111" s="98"/>
      <c r="F111" s="55"/>
    </row>
    <row r="112" spans="1:6" s="5" customFormat="1" ht="12.75">
      <c r="A112" s="94"/>
      <c r="B112" s="7" t="s">
        <v>72</v>
      </c>
      <c r="C112" s="96">
        <v>4</v>
      </c>
      <c r="D112" s="97" t="s">
        <v>4</v>
      </c>
      <c r="E112" s="29">
        <v>0</v>
      </c>
      <c r="F112" s="30">
        <f>PRODUCT(C112,E112)</f>
        <v>0</v>
      </c>
    </row>
    <row r="113" spans="1:6" s="5" customFormat="1" ht="12.75">
      <c r="A113" s="94"/>
      <c r="B113" s="7" t="s">
        <v>73</v>
      </c>
      <c r="C113" s="96">
        <v>3</v>
      </c>
      <c r="D113" s="97" t="s">
        <v>4</v>
      </c>
      <c r="E113" s="29">
        <v>0</v>
      </c>
      <c r="F113" s="30">
        <f>PRODUCT(C113,E113)</f>
        <v>0</v>
      </c>
    </row>
    <row r="114" spans="1:6" s="5" customFormat="1" ht="12.75">
      <c r="A114" s="94"/>
      <c r="B114" s="7" t="s">
        <v>74</v>
      </c>
      <c r="C114" s="96">
        <v>3</v>
      </c>
      <c r="D114" s="97" t="s">
        <v>4</v>
      </c>
      <c r="E114" s="29">
        <v>0</v>
      </c>
      <c r="F114" s="30">
        <f>PRODUCT(C114,E114)</f>
        <v>0</v>
      </c>
    </row>
    <row r="115" spans="1:6" s="5" customFormat="1" ht="12.75">
      <c r="A115" s="94"/>
      <c r="B115" s="7" t="s">
        <v>82</v>
      </c>
      <c r="C115" s="96">
        <v>6</v>
      </c>
      <c r="D115" s="97" t="s">
        <v>4</v>
      </c>
      <c r="E115" s="29">
        <v>0</v>
      </c>
      <c r="F115" s="30">
        <f>PRODUCT(C115,E115)</f>
        <v>0</v>
      </c>
    </row>
    <row r="116" spans="1:6" s="5" customFormat="1" ht="10.5" customHeight="1">
      <c r="A116" s="105"/>
      <c r="B116" s="95"/>
      <c r="C116" s="107"/>
      <c r="D116" s="97"/>
      <c r="E116" s="89"/>
      <c r="F116" s="92"/>
    </row>
    <row r="117" spans="1:6" s="5" customFormat="1" ht="25.5">
      <c r="A117" s="94" t="s">
        <v>33</v>
      </c>
      <c r="B117" s="7" t="s">
        <v>75</v>
      </c>
      <c r="C117" s="96">
        <v>1</v>
      </c>
      <c r="D117" s="97" t="s">
        <v>4</v>
      </c>
      <c r="E117" s="29">
        <v>0</v>
      </c>
      <c r="F117" s="30">
        <f>PRODUCT(C117,E117)</f>
        <v>0</v>
      </c>
    </row>
    <row r="118" spans="1:6" s="5" customFormat="1" ht="10.5" customHeight="1">
      <c r="A118" s="105"/>
      <c r="B118" s="95"/>
      <c r="C118" s="107"/>
      <c r="D118" s="97"/>
      <c r="E118" s="89"/>
      <c r="F118" s="92"/>
    </row>
    <row r="119" spans="1:6" s="5" customFormat="1" ht="25.5">
      <c r="A119" s="94" t="s">
        <v>36</v>
      </c>
      <c r="B119" s="7" t="s">
        <v>83</v>
      </c>
      <c r="C119" s="96">
        <v>2</v>
      </c>
      <c r="D119" s="97" t="s">
        <v>4</v>
      </c>
      <c r="E119" s="29">
        <v>0</v>
      </c>
      <c r="F119" s="30">
        <f>PRODUCT(C119,E119)</f>
        <v>0</v>
      </c>
    </row>
    <row r="120" spans="1:6" s="5" customFormat="1" ht="10.5" customHeight="1">
      <c r="A120" s="105"/>
      <c r="B120" s="95"/>
      <c r="C120" s="107"/>
      <c r="D120" s="97"/>
      <c r="E120" s="89"/>
      <c r="F120" s="92"/>
    </row>
    <row r="121" spans="1:6" s="5" customFormat="1" ht="25.5">
      <c r="A121" s="94" t="s">
        <v>40</v>
      </c>
      <c r="B121" s="109" t="s">
        <v>76</v>
      </c>
      <c r="C121" s="96">
        <v>20</v>
      </c>
      <c r="D121" s="110" t="s">
        <v>4</v>
      </c>
      <c r="E121" s="29">
        <v>0</v>
      </c>
      <c r="F121" s="30">
        <f>PRODUCT(C121,E121)</f>
        <v>0</v>
      </c>
    </row>
    <row r="122" spans="1:6" s="5" customFormat="1" ht="10.5" customHeight="1">
      <c r="A122" s="105"/>
      <c r="B122" s="95"/>
      <c r="C122" s="107"/>
      <c r="D122" s="97"/>
      <c r="E122" s="89"/>
      <c r="F122" s="92"/>
    </row>
    <row r="123" spans="1:6" s="5" customFormat="1" ht="25.5">
      <c r="A123" s="94" t="s">
        <v>44</v>
      </c>
      <c r="B123" s="7" t="s">
        <v>84</v>
      </c>
      <c r="C123" s="96">
        <v>8</v>
      </c>
      <c r="D123" s="97" t="s">
        <v>4</v>
      </c>
      <c r="E123" s="29">
        <v>0</v>
      </c>
      <c r="F123" s="30">
        <f>PRODUCT(C123,E123)</f>
        <v>0</v>
      </c>
    </row>
    <row r="124" spans="1:6" s="5" customFormat="1" ht="10.5" customHeight="1">
      <c r="A124" s="105"/>
      <c r="B124" s="95"/>
      <c r="C124" s="107"/>
      <c r="D124" s="97"/>
      <c r="E124" s="89"/>
      <c r="F124" s="92"/>
    </row>
    <row r="125" spans="1:6" s="5" customFormat="1" ht="25.5">
      <c r="A125" s="94" t="s">
        <v>49</v>
      </c>
      <c r="B125" s="109" t="s">
        <v>77</v>
      </c>
      <c r="C125" s="96">
        <v>2</v>
      </c>
      <c r="D125" s="97" t="s">
        <v>4</v>
      </c>
      <c r="E125" s="29">
        <v>0</v>
      </c>
      <c r="F125" s="30">
        <f>PRODUCT(C125,E125)</f>
        <v>0</v>
      </c>
    </row>
    <row r="126" spans="1:6" s="5" customFormat="1" ht="10.5" customHeight="1">
      <c r="A126" s="105"/>
      <c r="B126" s="95"/>
      <c r="C126" s="107"/>
      <c r="D126" s="97"/>
      <c r="E126" s="89"/>
      <c r="F126" s="92"/>
    </row>
    <row r="127" spans="1:6" s="6" customFormat="1" ht="25.5">
      <c r="A127" s="94" t="s">
        <v>50</v>
      </c>
      <c r="B127" s="7" t="s">
        <v>78</v>
      </c>
      <c r="C127" s="96">
        <v>2</v>
      </c>
      <c r="D127" s="97" t="s">
        <v>4</v>
      </c>
      <c r="E127" s="29">
        <v>0</v>
      </c>
      <c r="F127" s="30">
        <f>PRODUCT(C127,E127)</f>
        <v>0</v>
      </c>
    </row>
    <row r="128" spans="1:6" s="5" customFormat="1" ht="10.5" customHeight="1">
      <c r="A128" s="105"/>
      <c r="B128" s="95"/>
      <c r="C128" s="107"/>
      <c r="D128" s="97"/>
      <c r="E128" s="89"/>
      <c r="F128" s="92"/>
    </row>
    <row r="129" spans="1:6" s="14" customFormat="1" ht="51">
      <c r="A129" s="94" t="s">
        <v>51</v>
      </c>
      <c r="B129" s="7" t="s">
        <v>79</v>
      </c>
      <c r="C129" s="96">
        <v>8</v>
      </c>
      <c r="D129" s="97" t="s">
        <v>4</v>
      </c>
      <c r="E129" s="29">
        <v>0</v>
      </c>
      <c r="F129" s="30">
        <f>PRODUCT(C129,E129)</f>
        <v>0</v>
      </c>
    </row>
    <row r="130" spans="1:6" s="5" customFormat="1" ht="10.5" customHeight="1">
      <c r="A130" s="105"/>
      <c r="B130" s="95"/>
      <c r="C130" s="107"/>
      <c r="D130" s="97"/>
      <c r="E130" s="89"/>
      <c r="F130" s="92"/>
    </row>
    <row r="131" spans="1:6" s="6" customFormat="1" ht="38.25">
      <c r="A131" s="94" t="s">
        <v>53</v>
      </c>
      <c r="B131" s="7" t="s">
        <v>85</v>
      </c>
      <c r="C131" s="96">
        <v>4</v>
      </c>
      <c r="D131" s="97" t="s">
        <v>4</v>
      </c>
      <c r="E131" s="29">
        <v>0</v>
      </c>
      <c r="F131" s="30">
        <f>PRODUCT(C131,E131)</f>
        <v>0</v>
      </c>
    </row>
    <row r="132" spans="1:6" s="5" customFormat="1" ht="10.5" customHeight="1">
      <c r="A132" s="105"/>
      <c r="B132" s="95"/>
      <c r="C132" s="107"/>
      <c r="D132" s="97"/>
      <c r="E132" s="89"/>
      <c r="F132" s="92"/>
    </row>
    <row r="133" spans="1:6" s="5" customFormat="1" ht="51">
      <c r="A133" s="94" t="s">
        <v>58</v>
      </c>
      <c r="B133" s="7" t="s">
        <v>86</v>
      </c>
      <c r="C133" s="96">
        <v>2</v>
      </c>
      <c r="D133" s="97" t="s">
        <v>4</v>
      </c>
      <c r="E133" s="29">
        <v>0</v>
      </c>
      <c r="F133" s="30">
        <f>PRODUCT(C133,E133)</f>
        <v>0</v>
      </c>
    </row>
    <row r="134" spans="1:6" s="5" customFormat="1" ht="10.5" customHeight="1">
      <c r="A134" s="105"/>
      <c r="B134" s="95"/>
      <c r="C134" s="107"/>
      <c r="D134" s="97"/>
      <c r="E134" s="89"/>
      <c r="F134" s="92"/>
    </row>
    <row r="135" spans="1:6" s="5" customFormat="1" ht="38.25">
      <c r="A135" s="94" t="s">
        <v>92</v>
      </c>
      <c r="B135" s="7" t="s">
        <v>80</v>
      </c>
      <c r="C135" s="96">
        <v>3</v>
      </c>
      <c r="D135" s="97" t="s">
        <v>4</v>
      </c>
      <c r="E135" s="29">
        <v>0</v>
      </c>
      <c r="F135" s="30">
        <f>PRODUCT(C135,E135)</f>
        <v>0</v>
      </c>
    </row>
    <row r="136" spans="1:6" s="5" customFormat="1" ht="10.5" customHeight="1">
      <c r="A136" s="105"/>
      <c r="B136" s="95"/>
      <c r="C136" s="107"/>
      <c r="D136" s="97"/>
      <c r="E136" s="89"/>
      <c r="F136" s="92"/>
    </row>
    <row r="137" spans="1:6" s="11" customFormat="1" ht="20.25">
      <c r="A137" s="94" t="s">
        <v>93</v>
      </c>
      <c r="B137" s="111" t="s">
        <v>87</v>
      </c>
      <c r="C137" s="96">
        <v>1</v>
      </c>
      <c r="D137" s="97" t="s">
        <v>4</v>
      </c>
      <c r="E137" s="29">
        <v>0</v>
      </c>
      <c r="F137" s="30">
        <f>PRODUCT(C137,E137)</f>
        <v>0</v>
      </c>
    </row>
    <row r="138" spans="1:6" s="5" customFormat="1" ht="10.5" customHeight="1">
      <c r="A138" s="105"/>
      <c r="B138" s="95"/>
      <c r="C138" s="107"/>
      <c r="D138" s="97"/>
      <c r="E138" s="89"/>
      <c r="F138" s="92"/>
    </row>
    <row r="139" spans="1:6" s="5" customFormat="1" ht="10.5" customHeight="1">
      <c r="A139" s="105"/>
      <c r="B139" s="95"/>
      <c r="C139" s="107"/>
      <c r="D139" s="97"/>
      <c r="E139" s="89"/>
      <c r="F139" s="92"/>
    </row>
    <row r="140" spans="1:6" s="12" customFormat="1" ht="38.25">
      <c r="A140" s="105">
        <v>13</v>
      </c>
      <c r="B140" s="7" t="s">
        <v>30</v>
      </c>
      <c r="C140" s="96">
        <v>1</v>
      </c>
      <c r="D140" s="97" t="s">
        <v>4</v>
      </c>
      <c r="E140" s="29">
        <v>0</v>
      </c>
      <c r="F140" s="30">
        <f>PRODUCT(C140,E140)</f>
        <v>0</v>
      </c>
    </row>
    <row r="141" spans="1:6" s="5" customFormat="1" ht="10.5" customHeight="1">
      <c r="A141" s="105"/>
      <c r="B141" s="95"/>
      <c r="C141" s="107"/>
      <c r="D141" s="97"/>
      <c r="E141" s="89"/>
      <c r="F141" s="92"/>
    </row>
    <row r="142" spans="1:6" s="4" customFormat="1" ht="51">
      <c r="A142" s="105">
        <v>14</v>
      </c>
      <c r="B142" s="7" t="s">
        <v>27</v>
      </c>
      <c r="C142" s="96">
        <v>4</v>
      </c>
      <c r="D142" s="97" t="s">
        <v>4</v>
      </c>
      <c r="E142" s="29">
        <v>0</v>
      </c>
      <c r="F142" s="30">
        <f>PRODUCT(C142,E142)</f>
        <v>0</v>
      </c>
    </row>
    <row r="143" spans="1:6" s="5" customFormat="1" ht="10.5" customHeight="1">
      <c r="A143" s="105"/>
      <c r="B143" s="95"/>
      <c r="C143" s="107"/>
      <c r="D143" s="97"/>
      <c r="E143" s="89"/>
      <c r="F143" s="92"/>
    </row>
    <row r="144" spans="1:6" s="13" customFormat="1" ht="38.25">
      <c r="A144" s="105">
        <v>15</v>
      </c>
      <c r="B144" s="7" t="s">
        <v>19</v>
      </c>
      <c r="C144" s="96"/>
      <c r="D144" s="97"/>
      <c r="E144" s="89"/>
      <c r="F144" s="112"/>
    </row>
    <row r="145" spans="1:7" s="12" customFormat="1" ht="25.5">
      <c r="A145" s="105"/>
      <c r="B145" s="7" t="s">
        <v>70</v>
      </c>
      <c r="C145" s="83">
        <v>25</v>
      </c>
      <c r="D145" s="53" t="s">
        <v>2</v>
      </c>
      <c r="E145" s="29">
        <v>0</v>
      </c>
      <c r="F145" s="30">
        <f aca="true" t="shared" si="0" ref="F145:F150">PRODUCT(C145,E145)</f>
        <v>0</v>
      </c>
      <c r="G145" s="25"/>
    </row>
    <row r="146" spans="1:6" s="12" customFormat="1" ht="25.5">
      <c r="A146" s="105"/>
      <c r="B146" s="7" t="s">
        <v>20</v>
      </c>
      <c r="C146" s="83">
        <v>35</v>
      </c>
      <c r="D146" s="53" t="s">
        <v>2</v>
      </c>
      <c r="E146" s="29">
        <v>0</v>
      </c>
      <c r="F146" s="30">
        <f t="shared" si="0"/>
        <v>0</v>
      </c>
    </row>
    <row r="147" spans="1:6" s="12" customFormat="1" ht="25.5">
      <c r="A147" s="105"/>
      <c r="B147" s="7" t="s">
        <v>21</v>
      </c>
      <c r="C147" s="83">
        <v>160</v>
      </c>
      <c r="D147" s="53" t="s">
        <v>2</v>
      </c>
      <c r="E147" s="29">
        <v>0</v>
      </c>
      <c r="F147" s="30">
        <f t="shared" si="0"/>
        <v>0</v>
      </c>
    </row>
    <row r="148" spans="1:6" s="5" customFormat="1" ht="25.5">
      <c r="A148" s="105"/>
      <c r="B148" s="7" t="s">
        <v>22</v>
      </c>
      <c r="C148" s="83">
        <v>560</v>
      </c>
      <c r="D148" s="53" t="s">
        <v>2</v>
      </c>
      <c r="E148" s="29">
        <v>0</v>
      </c>
      <c r="F148" s="30">
        <f t="shared" si="0"/>
        <v>0</v>
      </c>
    </row>
    <row r="149" spans="1:6" s="2" customFormat="1" ht="25.5">
      <c r="A149" s="105"/>
      <c r="B149" s="7" t="s">
        <v>23</v>
      </c>
      <c r="C149" s="83">
        <v>110</v>
      </c>
      <c r="D149" s="53" t="s">
        <v>2</v>
      </c>
      <c r="E149" s="29">
        <v>0</v>
      </c>
      <c r="F149" s="30">
        <f t="shared" si="0"/>
        <v>0</v>
      </c>
    </row>
    <row r="150" spans="1:6" s="2" customFormat="1" ht="25.5">
      <c r="A150" s="105"/>
      <c r="B150" s="7" t="s">
        <v>24</v>
      </c>
      <c r="C150" s="83">
        <v>180</v>
      </c>
      <c r="D150" s="53" t="s">
        <v>2</v>
      </c>
      <c r="E150" s="29">
        <v>0</v>
      </c>
      <c r="F150" s="30">
        <f t="shared" si="0"/>
        <v>0</v>
      </c>
    </row>
    <row r="151" spans="1:6" s="5" customFormat="1" ht="10.5" customHeight="1">
      <c r="A151" s="105"/>
      <c r="B151" s="95"/>
      <c r="C151" s="107"/>
      <c r="D151" s="97"/>
      <c r="E151" s="89"/>
      <c r="F151" s="92"/>
    </row>
    <row r="152" spans="1:6" ht="76.5">
      <c r="A152" s="105">
        <v>16</v>
      </c>
      <c r="B152" s="7" t="s">
        <v>71</v>
      </c>
      <c r="C152" s="96">
        <v>3</v>
      </c>
      <c r="D152" s="97" t="s">
        <v>4</v>
      </c>
      <c r="E152" s="29">
        <v>0</v>
      </c>
      <c r="F152" s="30">
        <f>PRODUCT(C152,E152)</f>
        <v>0</v>
      </c>
    </row>
    <row r="153" spans="1:6" s="5" customFormat="1" ht="10.5" customHeight="1">
      <c r="A153" s="105"/>
      <c r="B153" s="95"/>
      <c r="C153" s="107"/>
      <c r="D153" s="97"/>
      <c r="E153" s="89"/>
      <c r="F153" s="92"/>
    </row>
    <row r="154" spans="1:6" ht="38.25">
      <c r="A154" s="105">
        <v>17</v>
      </c>
      <c r="B154" s="7" t="s">
        <v>6</v>
      </c>
      <c r="C154" s="96">
        <v>3</v>
      </c>
      <c r="D154" s="97" t="s">
        <v>4</v>
      </c>
      <c r="E154" s="29">
        <v>0</v>
      </c>
      <c r="F154" s="30">
        <f>PRODUCT(C154,E154)</f>
        <v>0</v>
      </c>
    </row>
    <row r="155" spans="1:6" s="5" customFormat="1" ht="10.5" customHeight="1">
      <c r="A155" s="105"/>
      <c r="B155" s="95"/>
      <c r="C155" s="107"/>
      <c r="D155" s="97"/>
      <c r="E155" s="89"/>
      <c r="F155" s="92"/>
    </row>
    <row r="156" spans="1:6" ht="38.25">
      <c r="A156" s="105">
        <v>18</v>
      </c>
      <c r="B156" s="109" t="s">
        <v>1</v>
      </c>
      <c r="C156" s="114">
        <v>20</v>
      </c>
      <c r="D156" s="110" t="s">
        <v>2</v>
      </c>
      <c r="E156" s="29">
        <v>0</v>
      </c>
      <c r="F156" s="30">
        <f>PRODUCT(C156,E156)</f>
        <v>0</v>
      </c>
    </row>
    <row r="157" spans="1:6" s="5" customFormat="1" ht="10.5" customHeight="1">
      <c r="A157" s="105"/>
      <c r="B157" s="95"/>
      <c r="C157" s="107"/>
      <c r="D157" s="97"/>
      <c r="E157" s="89"/>
      <c r="F157" s="92"/>
    </row>
    <row r="158" spans="1:6" ht="38.25">
      <c r="A158" s="105">
        <v>19</v>
      </c>
      <c r="B158" s="7" t="s">
        <v>16</v>
      </c>
      <c r="C158" s="83">
        <v>2</v>
      </c>
      <c r="D158" s="53" t="s">
        <v>4</v>
      </c>
      <c r="E158" s="29">
        <v>0</v>
      </c>
      <c r="F158" s="30">
        <f>PRODUCT(C158,E158)</f>
        <v>0</v>
      </c>
    </row>
    <row r="159" spans="1:6" s="5" customFormat="1" ht="10.5" customHeight="1">
      <c r="A159" s="105"/>
      <c r="B159" s="95"/>
      <c r="C159" s="107"/>
      <c r="D159" s="97"/>
      <c r="E159" s="89"/>
      <c r="F159" s="92"/>
    </row>
    <row r="160" spans="1:6" ht="25.5">
      <c r="A160" s="105">
        <v>20</v>
      </c>
      <c r="B160" s="7" t="s">
        <v>7</v>
      </c>
      <c r="C160" s="96">
        <v>230</v>
      </c>
      <c r="D160" s="97" t="s">
        <v>2</v>
      </c>
      <c r="E160" s="29">
        <v>0</v>
      </c>
      <c r="F160" s="30">
        <f>PRODUCT(C160,E160)</f>
        <v>0</v>
      </c>
    </row>
    <row r="161" spans="1:6" s="5" customFormat="1" ht="10.5" customHeight="1">
      <c r="A161" s="105"/>
      <c r="B161" s="95"/>
      <c r="C161" s="107"/>
      <c r="D161" s="97"/>
      <c r="E161" s="89"/>
      <c r="F161" s="92"/>
    </row>
    <row r="162" spans="1:6" ht="25.5">
      <c r="A162" s="105">
        <v>21</v>
      </c>
      <c r="B162" s="7" t="s">
        <v>8</v>
      </c>
      <c r="C162" s="96">
        <v>25</v>
      </c>
      <c r="D162" s="97" t="s">
        <v>2</v>
      </c>
      <c r="E162" s="29">
        <v>0</v>
      </c>
      <c r="F162" s="30">
        <f>PRODUCT(C162,E162)</f>
        <v>0</v>
      </c>
    </row>
    <row r="163" spans="1:6" s="5" customFormat="1" ht="10.5" customHeight="1">
      <c r="A163" s="105"/>
      <c r="B163" s="95"/>
      <c r="C163" s="107"/>
      <c r="D163" s="97"/>
      <c r="E163" s="89"/>
      <c r="F163" s="92"/>
    </row>
    <row r="164" spans="1:6" ht="63.75">
      <c r="A164" s="105">
        <v>22</v>
      </c>
      <c r="B164" s="7" t="s">
        <v>88</v>
      </c>
      <c r="C164" s="52">
        <v>12</v>
      </c>
      <c r="D164" s="53" t="s">
        <v>4</v>
      </c>
      <c r="E164" s="29">
        <v>0</v>
      </c>
      <c r="F164" s="30">
        <f>PRODUCT(C164,E164)</f>
        <v>0</v>
      </c>
    </row>
    <row r="165" spans="1:6" s="5" customFormat="1" ht="10.5" customHeight="1">
      <c r="A165" s="105"/>
      <c r="B165" s="95"/>
      <c r="C165" s="107"/>
      <c r="D165" s="97"/>
      <c r="E165" s="89"/>
      <c r="F165" s="92"/>
    </row>
    <row r="166" spans="1:6" ht="38.25">
      <c r="A166" s="105">
        <v>23</v>
      </c>
      <c r="B166" s="7" t="s">
        <v>89</v>
      </c>
      <c r="C166" s="52">
        <v>1</v>
      </c>
      <c r="D166" s="53" t="s">
        <v>13</v>
      </c>
      <c r="E166" s="29">
        <v>0</v>
      </c>
      <c r="F166" s="30">
        <f>PRODUCT(C166,E166)</f>
        <v>0</v>
      </c>
    </row>
    <row r="167" spans="1:6" s="5" customFormat="1" ht="10.5" customHeight="1">
      <c r="A167" s="105"/>
      <c r="B167" s="95"/>
      <c r="C167" s="107"/>
      <c r="D167" s="97"/>
      <c r="E167" s="89"/>
      <c r="F167" s="92"/>
    </row>
    <row r="168" spans="1:6" ht="38.25">
      <c r="A168" s="105">
        <v>24</v>
      </c>
      <c r="B168" s="7" t="s">
        <v>5</v>
      </c>
      <c r="C168" s="96">
        <v>1</v>
      </c>
      <c r="D168" s="97" t="s">
        <v>13</v>
      </c>
      <c r="E168" s="29">
        <v>0</v>
      </c>
      <c r="F168" s="30">
        <f>PRODUCT(C168,E168)</f>
        <v>0</v>
      </c>
    </row>
    <row r="169" spans="1:6" s="5" customFormat="1" ht="10.5" customHeight="1">
      <c r="A169" s="105"/>
      <c r="B169" s="95"/>
      <c r="C169" s="107"/>
      <c r="D169" s="97"/>
      <c r="E169" s="89"/>
      <c r="F169" s="92"/>
    </row>
    <row r="170" spans="1:6" ht="38.25">
      <c r="A170" s="105">
        <v>25</v>
      </c>
      <c r="B170" s="7" t="s">
        <v>15</v>
      </c>
      <c r="C170" s="27">
        <v>1</v>
      </c>
      <c r="D170" s="97" t="s">
        <v>13</v>
      </c>
      <c r="E170" s="29">
        <v>0</v>
      </c>
      <c r="F170" s="30">
        <f>PRODUCT(C170,E170)</f>
        <v>0</v>
      </c>
    </row>
    <row r="171" spans="1:6" s="5" customFormat="1" ht="10.5" customHeight="1" thickBot="1">
      <c r="A171" s="105"/>
      <c r="B171" s="95"/>
      <c r="C171" s="107"/>
      <c r="D171" s="97"/>
      <c r="E171" s="89"/>
      <c r="F171" s="92"/>
    </row>
    <row r="172" spans="1:7" s="19" customFormat="1" ht="16.5" thickBot="1">
      <c r="A172" s="99"/>
      <c r="B172" s="100" t="s">
        <v>102</v>
      </c>
      <c r="C172" s="101"/>
      <c r="D172" s="102"/>
      <c r="E172" s="103"/>
      <c r="F172" s="104">
        <f>SUM(F111:F170)</f>
        <v>0</v>
      </c>
      <c r="G172" s="120"/>
    </row>
    <row r="173" spans="1:5" ht="12.75">
      <c r="A173" s="105"/>
      <c r="B173" s="7"/>
      <c r="C173" s="27"/>
      <c r="D173" s="97"/>
      <c r="E173" s="89"/>
    </row>
    <row r="174" spans="1:5" ht="12.75">
      <c r="A174" s="105"/>
      <c r="B174" s="7"/>
      <c r="C174" s="27"/>
      <c r="D174" s="97"/>
      <c r="E174" s="89"/>
    </row>
    <row r="175" spans="1:5" ht="15.75">
      <c r="A175" s="105"/>
      <c r="B175" s="21" t="s">
        <v>106</v>
      </c>
      <c r="C175" s="27"/>
      <c r="D175" s="97"/>
      <c r="E175" s="89"/>
    </row>
    <row r="176" spans="1:6" s="5" customFormat="1" ht="10.5" customHeight="1">
      <c r="A176" s="105"/>
      <c r="B176" s="95"/>
      <c r="C176" s="107"/>
      <c r="D176" s="97"/>
      <c r="E176" s="89"/>
      <c r="F176" s="92"/>
    </row>
    <row r="177" spans="1:6" ht="38.25">
      <c r="A177" s="105">
        <v>1</v>
      </c>
      <c r="B177" s="7" t="s">
        <v>25</v>
      </c>
      <c r="C177" s="96">
        <v>1</v>
      </c>
      <c r="D177" s="97" t="s">
        <v>13</v>
      </c>
      <c r="E177" s="29">
        <v>0</v>
      </c>
      <c r="F177" s="30">
        <f>PRODUCT(C177,E177)</f>
        <v>0</v>
      </c>
    </row>
    <row r="178" spans="1:6" ht="25.5">
      <c r="A178" s="105">
        <v>2</v>
      </c>
      <c r="B178" s="7" t="s">
        <v>17</v>
      </c>
      <c r="C178" s="96">
        <v>1</v>
      </c>
      <c r="D178" s="97" t="s">
        <v>13</v>
      </c>
      <c r="E178" s="29">
        <v>0</v>
      </c>
      <c r="F178" s="30">
        <f>PRODUCT(C178,E178)</f>
        <v>0</v>
      </c>
    </row>
    <row r="179" spans="1:6" ht="38.25">
      <c r="A179" s="105">
        <v>3</v>
      </c>
      <c r="B179" s="7" t="s">
        <v>14</v>
      </c>
      <c r="C179" s="96">
        <v>1</v>
      </c>
      <c r="D179" s="97" t="s">
        <v>13</v>
      </c>
      <c r="E179" s="29">
        <v>0</v>
      </c>
      <c r="F179" s="30">
        <f>PRODUCT(C179,E179)</f>
        <v>0</v>
      </c>
    </row>
    <row r="180" spans="1:6" s="5" customFormat="1" ht="10.5" customHeight="1" thickBot="1">
      <c r="A180" s="105"/>
      <c r="B180" s="95"/>
      <c r="C180" s="107"/>
      <c r="D180" s="97"/>
      <c r="E180" s="89"/>
      <c r="F180" s="92"/>
    </row>
    <row r="181" spans="1:7" s="19" customFormat="1" ht="16.5" thickBot="1">
      <c r="A181" s="99"/>
      <c r="B181" s="100" t="s">
        <v>107</v>
      </c>
      <c r="C181" s="101"/>
      <c r="D181" s="102"/>
      <c r="E181" s="103"/>
      <c r="F181" s="104">
        <f>SUM(F177:F179)</f>
        <v>0</v>
      </c>
      <c r="G181" s="120"/>
    </row>
    <row r="182" spans="1:5" ht="12.75">
      <c r="A182" s="105"/>
      <c r="B182" s="7"/>
      <c r="C182" s="96"/>
      <c r="D182" s="97"/>
      <c r="E182" s="78"/>
    </row>
    <row r="183" spans="1:5" ht="12.75">
      <c r="A183" s="105"/>
      <c r="B183" s="7"/>
      <c r="C183" s="96"/>
      <c r="D183" s="97"/>
      <c r="E183" s="78"/>
    </row>
    <row r="184" spans="1:5" ht="15.75">
      <c r="A184" s="105"/>
      <c r="B184" s="21" t="s">
        <v>116</v>
      </c>
      <c r="C184" s="27"/>
      <c r="D184" s="97"/>
      <c r="E184" s="89"/>
    </row>
    <row r="185" spans="1:6" s="5" customFormat="1" ht="10.5" customHeight="1">
      <c r="A185" s="105"/>
      <c r="B185" s="95"/>
      <c r="C185" s="107"/>
      <c r="D185" s="97"/>
      <c r="E185" s="89"/>
      <c r="F185" s="92"/>
    </row>
    <row r="186" spans="1:6" ht="25.5">
      <c r="A186" s="105">
        <v>1</v>
      </c>
      <c r="B186" s="7" t="s">
        <v>9</v>
      </c>
      <c r="C186" s="96">
        <v>3</v>
      </c>
      <c r="D186" s="97" t="s">
        <v>10</v>
      </c>
      <c r="E186" s="29"/>
      <c r="F186" s="119">
        <f>SUM(F23:F26)*0.03</f>
        <v>0</v>
      </c>
    </row>
    <row r="187" spans="1:6" ht="25.5">
      <c r="A187" s="105">
        <v>2</v>
      </c>
      <c r="B187" s="7" t="s">
        <v>12</v>
      </c>
      <c r="C187" s="96">
        <v>3</v>
      </c>
      <c r="D187" s="97" t="s">
        <v>10</v>
      </c>
      <c r="E187" s="29"/>
      <c r="F187" s="119">
        <f>SUM(F23:F26)*0.03</f>
        <v>0</v>
      </c>
    </row>
    <row r="188" spans="1:6" ht="25.5">
      <c r="A188" s="105">
        <v>3</v>
      </c>
      <c r="B188" s="7" t="s">
        <v>11</v>
      </c>
      <c r="C188" s="96">
        <v>5</v>
      </c>
      <c r="D188" s="97" t="s">
        <v>10</v>
      </c>
      <c r="E188" s="29"/>
      <c r="F188" s="119">
        <f>SUM(F23:F26)*0.05</f>
        <v>0</v>
      </c>
    </row>
    <row r="189" spans="1:6" s="5" customFormat="1" ht="10.5" customHeight="1" thickBot="1">
      <c r="A189" s="105"/>
      <c r="B189" s="95"/>
      <c r="C189" s="107"/>
      <c r="D189" s="97"/>
      <c r="E189" s="89"/>
      <c r="F189" s="92"/>
    </row>
    <row r="190" spans="1:7" s="19" customFormat="1" ht="16.5" thickBot="1">
      <c r="A190" s="99"/>
      <c r="B190" s="100" t="s">
        <v>120</v>
      </c>
      <c r="C190" s="101"/>
      <c r="D190" s="102"/>
      <c r="E190" s="103"/>
      <c r="F190" s="104">
        <f>SUM(F186:F188)</f>
        <v>0</v>
      </c>
      <c r="G190" s="120"/>
    </row>
    <row r="191" spans="1:5" ht="12.75">
      <c r="A191" s="50"/>
      <c r="B191" s="7"/>
      <c r="C191" s="96"/>
      <c r="D191" s="97"/>
      <c r="E191" s="89"/>
    </row>
    <row r="192" spans="1:5" ht="12.75">
      <c r="A192" s="108"/>
      <c r="B192" s="95"/>
      <c r="C192" s="96"/>
      <c r="D192" s="97"/>
      <c r="E192" s="87"/>
    </row>
    <row r="193" spans="1:5" ht="14.25">
      <c r="A193" s="108"/>
      <c r="B193" s="95"/>
      <c r="C193" s="96"/>
      <c r="D193" s="97"/>
      <c r="E193" s="115"/>
    </row>
    <row r="194" spans="1:5" ht="14.25">
      <c r="A194" s="94"/>
      <c r="B194" s="95"/>
      <c r="C194" s="96"/>
      <c r="D194" s="97"/>
      <c r="E194" s="115"/>
    </row>
    <row r="195" spans="1:4" ht="12.75">
      <c r="A195" s="94"/>
      <c r="B195" s="95"/>
      <c r="C195" s="96"/>
      <c r="D195" s="97"/>
    </row>
    <row r="196" spans="1:4" ht="12.75">
      <c r="A196" s="108"/>
      <c r="B196" s="95"/>
      <c r="C196" s="96"/>
      <c r="D196" s="97"/>
    </row>
    <row r="197" spans="1:4" ht="12.75">
      <c r="A197" s="108"/>
      <c r="B197" s="95"/>
      <c r="C197" s="96"/>
      <c r="D197" s="97"/>
    </row>
    <row r="198" spans="1:4" ht="12.75">
      <c r="A198" s="108"/>
      <c r="B198" s="95"/>
      <c r="C198" s="96"/>
      <c r="D198" s="97"/>
    </row>
    <row r="199" spans="1:4" ht="12.75">
      <c r="A199" s="108"/>
      <c r="B199" s="95"/>
      <c r="C199" s="96"/>
      <c r="D199" s="97"/>
    </row>
    <row r="200" spans="1:6" ht="12.75">
      <c r="A200" s="116"/>
      <c r="B200" s="113"/>
      <c r="C200" s="1"/>
      <c r="D200" s="1"/>
      <c r="E200" s="1"/>
      <c r="F200" s="1"/>
    </row>
    <row r="201" spans="1:6" ht="12.75">
      <c r="A201" s="116"/>
      <c r="B201" s="113"/>
      <c r="C201" s="1"/>
      <c r="D201" s="1"/>
      <c r="E201" s="1"/>
      <c r="F201" s="1"/>
    </row>
  </sheetData>
  <sheetProtection password="F6DF" sheet="1"/>
  <printOptions/>
  <pageMargins left="0.984251968503937" right="0.4724409448818898" top="0.9448818897637796" bottom="0.5511811023622047" header="0.31496062992125984" footer="0.1968503937007874"/>
  <pageSetup horizontalDpi="600" verticalDpi="600" orientation="portrait" paperSize="9" scale="90" r:id="rId1"/>
  <headerFooter scaleWithDoc="0" alignWithMargins="0">
    <oddHeader>&amp;R
</oddHeader>
    <oddFooter>&amp;Rstran &amp;P od &amp;N</oddFooter>
  </headerFooter>
  <rowBreaks count="5" manualBreakCount="5">
    <brk id="42" max="255" man="1"/>
    <brk id="75" max="255" man="1"/>
    <brk id="107" max="255" man="1"/>
    <brk id="173" max="255" man="1"/>
    <brk id="18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Elektra Maribor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ELEKTRA</dc:creator>
  <cp:keywords/>
  <dc:description/>
  <cp:lastModifiedBy>SG</cp:lastModifiedBy>
  <cp:lastPrinted>2013-09-11T14:40:15Z</cp:lastPrinted>
  <dcterms:created xsi:type="dcterms:W3CDTF">2000-08-02T09:14:30Z</dcterms:created>
  <dcterms:modified xsi:type="dcterms:W3CDTF">2013-09-12T20:24:20Z</dcterms:modified>
  <cp:category/>
  <cp:version/>
  <cp:contentType/>
  <cp:contentStatus/>
</cp:coreProperties>
</file>